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divorcios\"/>
    </mc:Choice>
  </mc:AlternateContent>
  <xr:revisionPtr revIDLastSave="0" documentId="13_ncr:1_{CBD5BBFD-9B4E-4885-9997-D074143ED323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19" l="1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J134" i="21"/>
  <c r="I134" i="21"/>
  <c r="H134" i="21"/>
  <c r="G134" i="21"/>
  <c r="F134" i="21"/>
  <c r="E134" i="21"/>
  <c r="D134" i="21"/>
  <c r="C134" i="21"/>
  <c r="L68" i="21"/>
  <c r="K68" i="21"/>
  <c r="J68" i="21"/>
  <c r="I68" i="21"/>
  <c r="H68" i="21"/>
  <c r="G68" i="21"/>
  <c r="F68" i="21"/>
  <c r="E68" i="21"/>
  <c r="D68" i="21"/>
  <c r="C68" i="21"/>
  <c r="E23" i="22" l="1"/>
  <c r="E24" i="22"/>
  <c r="E25" i="22"/>
  <c r="E26" i="22"/>
  <c r="E28" i="22"/>
  <c r="E29" i="22"/>
  <c r="E30" i="22"/>
  <c r="E31" i="22"/>
  <c r="E32" i="22"/>
  <c r="E33" i="22"/>
  <c r="E22" i="22"/>
  <c r="I17" i="22"/>
  <c r="I12" i="22"/>
  <c r="I6" i="22"/>
  <c r="D27" i="19" l="1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22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50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26" i="20"/>
  <c r="H22" i="20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22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8"/>
  <c r="H22" i="18"/>
  <c r="H50" i="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50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26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5" i="24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6" i="9"/>
  <c r="H22" i="9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7" i="7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22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43" i="5" l="1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26" i="5"/>
  <c r="H22" i="5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22" i="6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50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26" i="7"/>
  <c r="H22" i="7"/>
  <c r="E23" i="25" l="1"/>
  <c r="H12" i="22" l="1"/>
  <c r="H6" i="22"/>
  <c r="C438" i="10"/>
  <c r="D438" i="10"/>
  <c r="E438" i="10"/>
  <c r="F438" i="10"/>
  <c r="G438" i="10"/>
  <c r="H438" i="10"/>
  <c r="I438" i="10"/>
  <c r="J438" i="10"/>
  <c r="K438" i="10"/>
  <c r="J133" i="21"/>
  <c r="I133" i="21"/>
  <c r="H133" i="21"/>
  <c r="G133" i="21"/>
  <c r="F133" i="21"/>
  <c r="E133" i="21"/>
  <c r="D133" i="21"/>
  <c r="C133" i="21"/>
  <c r="L67" i="21"/>
  <c r="K67" i="21"/>
  <c r="J67" i="21"/>
  <c r="I67" i="21"/>
  <c r="H67" i="21"/>
  <c r="G67" i="21"/>
  <c r="F67" i="21"/>
  <c r="E67" i="21"/>
  <c r="D67" i="21"/>
  <c r="C67" i="21"/>
  <c r="G22" i="19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22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F50" i="17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D22" i="22" l="1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C50" i="17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C22" i="24"/>
  <c r="D22" i="24"/>
  <c r="E22" i="24"/>
  <c r="F22" i="24"/>
  <c r="C6" i="24"/>
  <c r="D6" i="24"/>
  <c r="E6" i="24"/>
  <c r="F6" i="24"/>
  <c r="C7" i="24"/>
  <c r="D7" i="24"/>
  <c r="E7" i="24"/>
  <c r="F7" i="24"/>
  <c r="C8" i="24"/>
  <c r="D8" i="24"/>
  <c r="E8" i="24"/>
  <c r="F8" i="24"/>
  <c r="C9" i="24"/>
  <c r="D9" i="24"/>
  <c r="E9" i="24"/>
  <c r="F9" i="24"/>
  <c r="C10" i="24"/>
  <c r="D10" i="24"/>
  <c r="E10" i="24"/>
  <c r="F10" i="24"/>
  <c r="C11" i="24"/>
  <c r="D11" i="24"/>
  <c r="E11" i="24"/>
  <c r="F11" i="24"/>
  <c r="C12" i="24"/>
  <c r="D12" i="24"/>
  <c r="E12" i="24"/>
  <c r="F12" i="24"/>
  <c r="C13" i="24"/>
  <c r="D13" i="24"/>
  <c r="E13" i="24"/>
  <c r="F13" i="24"/>
  <c r="C14" i="24"/>
  <c r="D14" i="24"/>
  <c r="E14" i="24"/>
  <c r="F14" i="24"/>
  <c r="C15" i="24"/>
  <c r="D15" i="24"/>
  <c r="E15" i="24"/>
  <c r="F15" i="24"/>
  <c r="C16" i="24"/>
  <c r="D16" i="24"/>
  <c r="E16" i="24"/>
  <c r="F16" i="24"/>
  <c r="C17" i="24"/>
  <c r="D17" i="24"/>
  <c r="E17" i="24"/>
  <c r="F17" i="24"/>
  <c r="C18" i="24"/>
  <c r="D18" i="24"/>
  <c r="E18" i="24"/>
  <c r="F18" i="24"/>
  <c r="C19" i="24"/>
  <c r="D19" i="24"/>
  <c r="E19" i="24"/>
  <c r="F19" i="24"/>
  <c r="C20" i="24"/>
  <c r="D20" i="24"/>
  <c r="E20" i="24"/>
  <c r="F20" i="24"/>
  <c r="C21" i="24"/>
  <c r="D21" i="24"/>
  <c r="E21" i="24"/>
  <c r="F21" i="24"/>
  <c r="D5" i="24"/>
  <c r="E5" i="24"/>
  <c r="F5" i="24"/>
  <c r="C5" i="24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F50" i="4"/>
  <c r="C50" i="4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D50" i="6"/>
  <c r="E50" i="6"/>
  <c r="F50" i="6"/>
  <c r="C50" i="6"/>
  <c r="D22" i="6"/>
  <c r="D67" i="6" s="1"/>
  <c r="E22" i="6"/>
  <c r="E67" i="6" s="1"/>
  <c r="F22" i="6"/>
  <c r="F67" i="6" s="1"/>
  <c r="C22" i="6"/>
  <c r="C67" i="6" s="1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D50" i="7"/>
  <c r="E50" i="7"/>
  <c r="F50" i="7"/>
  <c r="C50" i="7"/>
  <c r="C57" i="11" l="1"/>
  <c r="D57" i="11" l="1"/>
  <c r="E57" i="11"/>
  <c r="F57" i="11"/>
  <c r="G57" i="11"/>
  <c r="H57" i="11"/>
  <c r="I57" i="11"/>
  <c r="J57" i="11"/>
  <c r="K57" i="11"/>
  <c r="G5" i="24"/>
  <c r="G50" i="24" s="1"/>
  <c r="G6" i="24"/>
  <c r="G51" i="24" s="1"/>
  <c r="G7" i="24"/>
  <c r="G52" i="24" s="1"/>
  <c r="G8" i="24"/>
  <c r="G53" i="24" s="1"/>
  <c r="G9" i="24"/>
  <c r="G54" i="24" s="1"/>
  <c r="G10" i="24"/>
  <c r="G55" i="24" s="1"/>
  <c r="G11" i="24"/>
  <c r="G56" i="24" s="1"/>
  <c r="G12" i="24"/>
  <c r="G57" i="24" s="1"/>
  <c r="G13" i="24"/>
  <c r="G58" i="24" s="1"/>
  <c r="G14" i="24"/>
  <c r="G59" i="24" s="1"/>
  <c r="G15" i="24"/>
  <c r="G60" i="24" s="1"/>
  <c r="G16" i="24"/>
  <c r="G61" i="24" s="1"/>
  <c r="G17" i="24"/>
  <c r="G62" i="24" s="1"/>
  <c r="G18" i="24"/>
  <c r="G63" i="24" s="1"/>
  <c r="G19" i="24"/>
  <c r="G64" i="24" s="1"/>
  <c r="G20" i="24"/>
  <c r="G65" i="24" s="1"/>
  <c r="G21" i="24"/>
  <c r="G66" i="24" s="1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50" i="24"/>
  <c r="J129" i="21"/>
  <c r="I129" i="21"/>
  <c r="H129" i="21"/>
  <c r="G129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G67" i="18" s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G67" i="17" s="1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G67" i="9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G22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G67" i="5" s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G67" i="6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22" i="7"/>
  <c r="G67" i="7" s="1"/>
  <c r="E50" i="24" l="1"/>
  <c r="E63" i="24"/>
  <c r="F60" i="24"/>
  <c r="E55" i="24"/>
  <c r="F52" i="24"/>
  <c r="F65" i="24"/>
  <c r="E60" i="24"/>
  <c r="E52" i="24"/>
  <c r="F63" i="24"/>
  <c r="E65" i="24"/>
  <c r="F62" i="24"/>
  <c r="E57" i="24"/>
  <c r="F54" i="24"/>
  <c r="E66" i="24"/>
  <c r="E62" i="24"/>
  <c r="F59" i="24"/>
  <c r="E54" i="24"/>
  <c r="F51" i="24"/>
  <c r="F57" i="24"/>
  <c r="F64" i="24"/>
  <c r="E59" i="24"/>
  <c r="F56" i="24"/>
  <c r="E51" i="24"/>
  <c r="E58" i="24"/>
  <c r="E64" i="24"/>
  <c r="F61" i="24"/>
  <c r="E56" i="24"/>
  <c r="F53" i="24"/>
  <c r="F55" i="24"/>
  <c r="F66" i="24"/>
  <c r="E61" i="24"/>
  <c r="F58" i="24"/>
  <c r="E53" i="24"/>
  <c r="F50" i="24"/>
  <c r="C42" i="24"/>
  <c r="C28" i="24"/>
  <c r="C26" i="24"/>
  <c r="C36" i="24"/>
  <c r="G22" i="24"/>
  <c r="G67" i="24" s="1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F22" i="7"/>
  <c r="F67" i="7" s="1"/>
  <c r="E22" i="7" l="1"/>
  <c r="E67" i="7" s="1"/>
  <c r="F67" i="24" l="1"/>
  <c r="D22" i="7"/>
  <c r="D67" i="7" s="1"/>
  <c r="E67" i="24" l="1"/>
  <c r="C43" i="18"/>
  <c r="C43" i="17"/>
  <c r="C22" i="7"/>
  <c r="C67" i="7" s="1"/>
  <c r="C43" i="4" l="1"/>
  <c r="D67" i="24"/>
  <c r="C43" i="7"/>
  <c r="C43" i="9"/>
  <c r="C43" i="20"/>
  <c r="C43" i="6"/>
  <c r="C43" i="19"/>
  <c r="C43" i="5"/>
  <c r="D33" i="22"/>
  <c r="C43" i="24" l="1"/>
  <c r="C67" i="24"/>
  <c r="J128" i="21"/>
  <c r="H128" i="21"/>
  <c r="G128" i="21"/>
  <c r="J62" i="21"/>
  <c r="K62" i="21"/>
  <c r="H62" i="21"/>
  <c r="L62" i="21"/>
  <c r="I128" i="21"/>
  <c r="I62" i="21"/>
  <c r="J127" i="21" l="1"/>
  <c r="I127" i="21"/>
  <c r="H127" i="21"/>
  <c r="G127" i="21"/>
  <c r="H61" i="21"/>
  <c r="I61" i="21"/>
  <c r="J61" i="21"/>
  <c r="K61" i="21" l="1"/>
  <c r="L61" i="21"/>
  <c r="J126" i="21" l="1"/>
  <c r="I126" i="21"/>
  <c r="H122" i="21"/>
  <c r="G122" i="21"/>
  <c r="H60" i="21"/>
  <c r="J60" i="21"/>
  <c r="K60" i="21"/>
  <c r="L60" i="21"/>
  <c r="I122" i="21" l="1"/>
  <c r="H126" i="21"/>
  <c r="G126" i="21"/>
  <c r="J122" i="21"/>
  <c r="I56" i="21"/>
  <c r="I60" i="21"/>
  <c r="J59" i="21" l="1"/>
  <c r="K59" i="21"/>
  <c r="L59" i="21"/>
  <c r="H59" i="21"/>
  <c r="J121" i="21" l="1"/>
  <c r="J125" i="21"/>
  <c r="H121" i="21"/>
  <c r="H125" i="21"/>
  <c r="I121" i="21"/>
  <c r="I125" i="21"/>
  <c r="I55" i="21"/>
  <c r="I59" i="21"/>
  <c r="G121" i="21"/>
  <c r="G125" i="21"/>
  <c r="H58" i="21"/>
  <c r="J58" i="21"/>
  <c r="K58" i="21"/>
  <c r="I54" i="21" l="1"/>
  <c r="I58" i="21"/>
  <c r="G120" i="21"/>
  <c r="G124" i="21"/>
  <c r="I120" i="21"/>
  <c r="I124" i="21"/>
  <c r="J120" i="21"/>
  <c r="J124" i="21"/>
  <c r="H120" i="21"/>
  <c r="H124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19" i="21" l="1"/>
  <c r="I123" i="21"/>
  <c r="H119" i="21"/>
  <c r="G119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23" i="21" l="1"/>
  <c r="J123" i="21"/>
  <c r="I119" i="21"/>
  <c r="H123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<sst xmlns="http://schemas.openxmlformats.org/spreadsheetml/2006/main" count="1418" uniqueCount="601">
  <si>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</si>
  <si>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</si>
  <si>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</si>
  <si>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</si>
  <si>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</si>
  <si>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</si>
  <si>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</si>
  <si>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</si>
  <si>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</si>
  <si>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</si>
  <si>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</si>
  <si>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</si>
  <si>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</si>
  <si>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</si>
  <si>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</si>
  <si>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</si>
  <si>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</si>
  <si>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</si>
  <si>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</si>
  <si>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</si>
  <si>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</si>
  <si>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</si>
  <si>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</si>
  <si>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</si>
  <si>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</si>
  <si>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</si>
  <si>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</si>
  <si>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</si>
  <si>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</si>
  <si>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</si>
  <si>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</si>
  <si>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</si>
  <si>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</si>
  <si>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</si>
  <si>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</si>
  <si>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</si>
  <si>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</si>
  <si>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</si>
  <si>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</si>
  <si>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</si>
  <si>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</si>
  <si>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</si>
  <si>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</si>
  <si>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</si>
  <si>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</si>
  <si>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</si>
  <si>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</si>
  <si>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</si>
  <si>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</si>
  <si>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</si>
  <si>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</si>
  <si>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</si>
  <si>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</si>
  <si>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</si>
  <si>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</si>
  <si>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</si>
  <si>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</si>
  <si>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</si>
  <si>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</si>
  <si>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</si>
  <si>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</si>
  <si>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</si>
  <si>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</si>
  <si>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</si>
  <si>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</si>
  <si>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</si>
  <si>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</si>
  <si>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</si>
  <si>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</si>
  <si>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</si>
  <si>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</si>
  <si>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</si>
  <si>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</si>
  <si>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</si>
  <si>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</si>
  <si>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</si>
  <si>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</si>
  <si>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</si>
  <si>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</si>
  <si>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</si>
  <si>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</si>
  <si>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</si>
  <si>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</si>
  <si>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</si>
  <si>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</si>
  <si>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</si>
  <si>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</si>
  <si>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</si>
  <si>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</si>
  <si>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</si>
  <si>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</si>
  <si>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</si>
  <si>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</si>
  <si>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</si>
  <si>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</si>
  <si>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</si>
  <si>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</si>
  <si>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</si>
  <si>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</si>
  <si>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</si>
  <si>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</si>
  <si>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</si>
  <si>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</si>
  <si>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</si>
  <si>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</si>
  <si>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</si>
  <si>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</si>
  <si>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</si>
  <si>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</si>
  <si>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</si>
  <si>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</si>
  <si>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</si>
  <si>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</si>
  <si>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</si>
  <si>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</si>
  <si>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</si>
  <si>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</si>
  <si>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</si>
  <si>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</si>
  <si>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</si>
  <si>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</si>
  <si>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</si>
  <si>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</si>
  <si>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</si>
  <si>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</si>
  <si>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</si>
  <si>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</si>
  <si>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</si>
  <si>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</si>
  <si>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</si>
  <si>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</si>
  <si>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</si>
  <si>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</si>
  <si>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</si>
  <si>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</si>
  <si>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</si>
  <si>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</si>
  <si>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</si>
  <si>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</si>
  <si>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</si>
  <si>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</si>
  <si>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</si>
  <si>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</si>
  <si>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</si>
  <si>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</si>
  <si>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</si>
  <si>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</si>
  <si>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</si>
  <si>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</si>
  <si>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</si>
  <si>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</si>
  <si>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</si>
  <si>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</si>
  <si>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</si>
  <si>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</si>
  <si>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</si>
  <si>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</si>
  <si>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</si>
  <si>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</si>
  <si>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</si>
  <si>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</si>
  <si>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</si>
  <si>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</si>
  <si>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</si>
  <si>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</si>
  <si>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</si>
  <si>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</si>
  <si>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</si>
  <si>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</si>
  <si>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</si>
  <si>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</si>
  <si>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</si>
  <si>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</si>
  <si>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</si>
  <si>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</si>
  <si>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</si>
  <si>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</si>
  <si>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</si>
  <si>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</si>
  <si>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</si>
  <si>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</si>
  <si>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</si>
  <si>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</si>
  <si>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</si>
  <si>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</si>
  <si>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</si>
  <si>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</si>
  <si>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</si>
  <si>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</si>
  <si>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</si>
  <si>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</si>
  <si>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</si>
  <si>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</si>
  <si>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</si>
  <si>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</si>
  <si>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</si>
  <si>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</si>
  <si>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</si>
  <si>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</si>
  <si>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</si>
  <si>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</si>
  <si>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</si>
  <si>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</si>
  <si>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</si>
  <si>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</si>
  <si>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</si>
  <si>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</si>
  <si>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</si>
  <si>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</si>
  <si>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</si>
  <si>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</si>
  <si>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</si>
  <si>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</si>
  <si>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</si>
  <si>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</si>
  <si>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</si>
  <si>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</si>
  <si>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</si>
  <si>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</si>
  <si>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</si>
  <si>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</si>
  <si>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</si>
  <si>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</si>
  <si>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</si>
  <si>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</si>
  <si>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</si>
  <si>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</si>
  <si>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</si>
  <si>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</si>
  <si>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</si>
  <si>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</si>
  <si>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</si>
  <si>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</si>
  <si>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</si>
  <si>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</si>
  <si>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</si>
  <si>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</si>
  <si>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</si>
  <si>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</si>
  <si>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</si>
  <si>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</si>
  <si>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</si>
  <si>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</si>
  <si>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</si>
  <si>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</si>
  <si>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</si>
  <si>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</si>
  <si>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</si>
  <si>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</si>
  <si>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</si>
  <si>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</si>
  <si>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</si>
  <si>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</si>
  <si>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</si>
  <si>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</si>
  <si>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</si>
  <si>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</si>
  <si>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</si>
  <si>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</si>
  <si>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</si>
  <si>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</si>
  <si>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</si>
  <si>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</si>
  <si>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</si>
  <si>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</si>
  <si>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</si>
  <si>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</si>
  <si>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</si>
  <si>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</si>
  <si>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</si>
  <si>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</si>
  <si>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</si>
  <si>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</si>
  <si>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</si>
  <si>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</si>
  <si>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</si>
  <si>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</si>
  <si>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</si>
  <si>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</si>
  <si>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</si>
  <si>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</si>
  <si>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</si>
  <si>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</si>
  <si>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</si>
  <si>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</si>
  <si>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</si>
  <si>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</si>
  <si>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</si>
  <si>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</si>
  <si>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</si>
  <si>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</si>
  <si>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</si>
  <si>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</si>
  <si>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</si>
  <si>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</si>
  <si>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</si>
  <si>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</si>
  <si>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</si>
  <si>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</si>
  <si>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</si>
  <si>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</si>
  <si>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</si>
  <si>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</si>
  <si>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</si>
  <si>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</si>
  <si>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</si>
  <si>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</si>
  <si>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</si>
  <si>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</si>
  <si>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</si>
  <si>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</si>
  <si>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</si>
  <si>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</si>
  <si>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</si>
  <si>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</si>
  <si>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</si>
  <si>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</si>
  <si>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</si>
  <si>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</si>
  <si>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</si>
  <si>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</si>
  <si>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</si>
  <si>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</si>
  <si>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</si>
  <si>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</si>
  <si>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</si>
  <si>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</si>
  <si>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</si>
  <si>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</si>
  <si>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</si>
  <si>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</si>
  <si>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</si>
  <si>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</si>
  <si>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</si>
  <si>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</si>
  <si>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</si>
  <si>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</si>
  <si>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</si>
  <si>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</si>
  <si>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</si>
  <si>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</si>
  <si>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</si>
  <si>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</si>
  <si>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</si>
  <si>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</si>
  <si>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</si>
  <si>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</si>
  <si>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</si>
  <si>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</si>
  <si>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</si>
  <si>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</si>
  <si>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</si>
  <si>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</si>
  <si>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</si>
  <si>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</si>
  <si>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</si>
  <si>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</si>
  <si>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</si>
  <si>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</si>
  <si>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</si>
  <si>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</si>
  <si>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</si>
  <si>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</si>
  <si>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</si>
  <si>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</si>
  <si>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</si>
  <si>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</si>
  <si>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</si>
  <si>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</si>
  <si>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</si>
  <si>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</si>
  <si>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</si>
  <si>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</si>
  <si>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</si>
  <si>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</si>
  <si>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</si>
  <si>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</si>
  <si>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</si>
  <si>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</si>
  <si>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</si>
  <si>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</si>
  <si>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</si>
  <si>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</si>
  <si>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</si>
  <si>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</si>
  <si>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</si>
  <si>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</si>
  <si>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</si>
  <si>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</si>
  <si>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</si>
  <si>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</si>
  <si>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</si>
  <si>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</si>
  <si>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</si>
  <si>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</si>
  <si>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</si>
  <si>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</si>
  <si>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</si>
  <si>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</si>
  <si>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</si>
  <si>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</si>
  <si>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</si>
  <si>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</si>
  <si>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</si>
  <si>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</si>
  <si>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</si>
  <si>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</si>
  <si>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</si>
  <si>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</si>
  <si>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</si>
  <si>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</si>
  <si>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</si>
  <si>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</si>
  <si>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</si>
  <si>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</si>
  <si>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</si>
  <si>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</si>
  <si>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</si>
  <si>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</si>
  <si>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</si>
  <si>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</si>
  <si>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</si>
  <si>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</si>
  <si>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</si>
  <si>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</si>
  <si>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</si>
  <si>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</si>
  <si>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</si>
  <si>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</si>
  <si>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</si>
  <si>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</si>
  <si>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</si>
  <si>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</si>
  <si>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</si>
  <si>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</si>
  <si>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</si>
  <si>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</si>
  <si>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</si>
  <si>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</si>
  <si>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</si>
  <si>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</si>
  <si>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</si>
  <si>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</si>
  <si>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</si>
  <si>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</si>
  <si>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</si>
  <si>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</si>
  <si>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</si>
  <si>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</si>
  <si>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</si>
  <si>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</si>
  <si>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</si>
  <si>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</si>
  <si>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</si>
  <si>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</si>
  <si>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</si>
  <si>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</si>
  <si>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</si>
  <si>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</si>
  <si>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</si>
  <si>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</si>
  <si>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</si>
  <si>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</si>
  <si>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</si>
  <si>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</si>
  <si>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</si>
  <si>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</si>
  <si>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</si>
  <si>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</si>
  <si>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</si>
  <si>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</si>
  <si>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</si>
  <si>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</si>
  <si>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</si>
  <si>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</si>
  <si>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</si>
  <si>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</si>
  <si>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</si>
  <si>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</si>
  <si>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</si>
  <si>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</si>
  <si>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</si>
  <si>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</si>
  <si>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</si>
  <si>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</si>
  <si>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</si>
  <si>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</si>
  <si>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</si>
  <si>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</si>
  <si>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</si>
  <si>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</si>
  <si>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</si>
  <si>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</si>
  <si>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</si>
  <si>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</si>
  <si>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</si>
  <si>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</si>
  <si>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</si>
  <si>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</si>
  <si>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</si>
  <si>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</si>
  <si>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</si>
  <si>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</si>
  <si>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</si>
  <si>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</si>
  <si>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</si>
  <si>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</si>
  <si>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</si>
  <si>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</si>
  <si>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</si>
  <si>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</si>
  <si>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</si>
  <si>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</si>
  <si>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</si>
  <si>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</si>
  <si>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</si>
  <si>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</si>
  <si>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</si>
  <si>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</si>
  <si>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</si>
  <si>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</si>
  <si>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</si>
  <si>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</si>
  <si>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</si>
  <si>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</si>
  <si>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</si>
  <si>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</si>
  <si>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</si>
  <si>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</si>
  <si>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</si>
  <si>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</si>
  <si>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</si>
  <si>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</si>
  <si>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</si>
  <si>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</si>
  <si>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</si>
  <si>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</si>
  <si>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</si>
  <si>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</si>
  <si>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</si>
  <si>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</si>
  <si>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</si>
  <si>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</si>
  <si>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</si>
  <si>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</si>
  <si>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</si>
  <si>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</si>
  <si>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</si>
  <si>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</si>
  <si>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</si>
  <si>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</si>
  <si>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</si>
  <si>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</si>
  <si>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</si>
  <si>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</si>
  <si>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</si>
  <si>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</si>
  <si>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</si>
  <si>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</si>
  <si>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</si>
  <si>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</si>
  <si>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</si>
  <si>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</si>
  <si>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</si>
  <si>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</si>
  <si>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</si>
  <si>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</si>
  <si>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</si>
  <si>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</si>
  <si>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</si>
  <si>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</si>
  <si>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</si>
  <si>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</si>
  <si>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</si>
  <si>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</si>
  <si>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</si>
  <si>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</si>
  <si>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</si>
  <si>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</si>
  <si>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</si>
  <si>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</si>
  <si>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</si>
  <si>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</si>
  <si>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</si>
  <si>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</si>
  <si>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</si>
  <si>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-</t>
  </si>
  <si>
    <t>21-T3</t>
  </si>
  <si>
    <t>21-T4</t>
  </si>
  <si>
    <t>22-T1</t>
  </si>
  <si>
    <t>Evolución 22-T1</t>
  </si>
  <si>
    <t xml:space="preserve"> </t>
  </si>
  <si>
    <t>Accediendo</t>
  </si>
  <si>
    <t>No
accediendo</t>
  </si>
  <si>
    <t>MADRID, COMUNIDAD DE(*)</t>
  </si>
  <si>
    <t>Total
solicitudes</t>
  </si>
  <si>
    <t>*En este caso se ha planteado una Cuestión dei inconstitucionalidad ante el Tribunal Constitucional</t>
  </si>
  <si>
    <t>Privación o suspensión régimen visitas o estancia progenitor</t>
  </si>
  <si>
    <t>22-T2</t>
  </si>
  <si>
    <t>Evolución 22-T2</t>
  </si>
  <si>
    <r>
      <t>SEGUNDO</t>
    </r>
    <r>
      <rPr>
        <b/>
        <sz val="12"/>
        <color rgb="FFFFFF00"/>
        <rFont val="Verdana"/>
        <family val="2"/>
      </rPr>
      <t xml:space="preserve"> </t>
    </r>
    <r>
      <rPr>
        <b/>
        <sz val="12"/>
        <color theme="0"/>
        <rFont val="Verdana"/>
        <family val="2"/>
      </rPr>
      <t>TRIMESTRE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</si>
</sst>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color theme="0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b/>
      <sz val="12"/>
      <color rgb="FFFF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/>
      <right/>
      <top style="medium">
        <color theme="4" tint="0.79998168889431442"/>
      </top>
      <bottom/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1" applyFont="1" applyFill="1" applyAlignment="1" applyProtection="1">
      <alignment horizontal="left"/>
    </xf>
    <xf numFmtId="0" fontId="16" fillId="0" borderId="0" xfId="0" applyFont="1"/>
    <xf numFmtId="0" fontId="15" fillId="0" borderId="0" xfId="1" applyFont="1" applyFill="1" applyAlignment="1" applyProtection="1"/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/>
    <xf numFmtId="0" fontId="22" fillId="0" borderId="0" xfId="0" applyFont="1"/>
    <xf numFmtId="0" fontId="20" fillId="0" borderId="0" xfId="0" applyFont="1"/>
    <xf numFmtId="3" fontId="16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3" xfId="0" applyFont="1" applyBorder="1"/>
    <xf numFmtId="0" fontId="18" fillId="0" borderId="2" xfId="0" applyFont="1" applyBorder="1" applyAlignment="1">
      <alignment horizontal="right"/>
    </xf>
    <xf numFmtId="0" fontId="11" fillId="0" borderId="1" xfId="0" applyFont="1" applyBorder="1"/>
    <xf numFmtId="3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14" xfId="0" applyNumberFormat="1" applyFont="1" applyBorder="1" applyAlignment="1">
      <alignment vertic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3" fontId="29" fillId="0" borderId="0" xfId="0" applyNumberFormat="1" applyFont="1" applyAlignment="1">
      <alignment vertical="center"/>
    </xf>
    <xf numFmtId="3" fontId="29" fillId="0" borderId="18" xfId="0" applyNumberFormat="1" applyFont="1" applyBorder="1" applyAlignment="1">
      <alignment vertical="center"/>
    </xf>
    <xf numFmtId="3" fontId="29" fillId="0" borderId="11" xfId="0" applyNumberFormat="1" applyFont="1" applyBorder="1" applyAlignment="1">
      <alignment vertical="center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21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3" fontId="29" fillId="0" borderId="22" xfId="0" applyNumberFormat="1" applyFont="1" applyBorder="1" applyAlignment="1">
      <alignment vertical="center"/>
    </xf>
    <xf numFmtId="164" fontId="29" fillId="0" borderId="0" xfId="0" applyNumberFormat="1" applyFont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/>
    <xf numFmtId="0" fontId="28" fillId="2" borderId="12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vertical="center"/>
    </xf>
    <xf numFmtId="0" fontId="26" fillId="0" borderId="0" xfId="1" applyFont="1" applyAlignment="1" applyProtection="1">
      <alignment horizontal="left" vertical="center"/>
    </xf>
    <xf numFmtId="0" fontId="28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Resumen!$B$36:$B$68</c:f>
              <c:strCache>
                <c:ptCount val="33"/>
                <c:pt idx="0">
                  <c:v>14-T2</c:v>
                </c:pt>
                <c:pt idx="1">
                  <c:v>14-T3</c:v>
                </c:pt>
                <c:pt idx="2">
                  <c:v>14-T4</c:v>
                </c:pt>
                <c:pt idx="3">
                  <c:v>15-T1</c:v>
                </c:pt>
                <c:pt idx="4">
                  <c:v>15-T2</c:v>
                </c:pt>
                <c:pt idx="5">
                  <c:v>15-T3</c:v>
                </c:pt>
                <c:pt idx="6">
                  <c:v>15-T4</c:v>
                </c:pt>
                <c:pt idx="7">
                  <c:v>16-T1</c:v>
                </c:pt>
                <c:pt idx="8">
                  <c:v>16-T2</c:v>
                </c:pt>
                <c:pt idx="9">
                  <c:v>16-T3</c:v>
                </c:pt>
                <c:pt idx="10">
                  <c:v>16-T4</c:v>
                </c:pt>
                <c:pt idx="11">
                  <c:v>17-T1</c:v>
                </c:pt>
                <c:pt idx="12">
                  <c:v>17-T2</c:v>
                </c:pt>
                <c:pt idx="13">
                  <c:v>17-T3</c:v>
                </c:pt>
                <c:pt idx="14">
                  <c:v>17-T4</c:v>
                </c:pt>
                <c:pt idx="15">
                  <c:v>18-T1</c:v>
                </c:pt>
                <c:pt idx="16">
                  <c:v>18-T2</c:v>
                </c:pt>
                <c:pt idx="17">
                  <c:v>18-T3</c:v>
                </c:pt>
                <c:pt idx="18">
                  <c:v>18-T4</c:v>
                </c:pt>
                <c:pt idx="19">
                  <c:v>19-T1</c:v>
                </c:pt>
                <c:pt idx="20">
                  <c:v>19-T2</c:v>
                </c:pt>
                <c:pt idx="21">
                  <c:v>19-T3</c:v>
                </c:pt>
                <c:pt idx="22">
                  <c:v>19-T4</c:v>
                </c:pt>
                <c:pt idx="23">
                  <c:v>20-T1</c:v>
                </c:pt>
                <c:pt idx="24">
                  <c:v>20-T2</c:v>
                </c:pt>
                <c:pt idx="25">
                  <c:v>20-T3</c:v>
                </c:pt>
                <c:pt idx="26">
                  <c:v>20-T4</c:v>
                </c:pt>
                <c:pt idx="27">
                  <c:v>21-T1</c:v>
                </c:pt>
                <c:pt idx="28">
                  <c:v>21-T2</c:v>
                </c:pt>
                <c:pt idx="29">
                  <c:v>21-T3</c:v>
                </c:pt>
                <c:pt idx="30">
                  <c:v>21-T4</c:v>
                </c:pt>
                <c:pt idx="31">
                  <c:v>22-T1</c:v>
                </c:pt>
                <c:pt idx="32">
                  <c:v>22-T2</c:v>
                </c:pt>
              </c:strCache>
            </c:strRef>
          </c:cat>
          <c:val>
            <c:numRef>
              <c:f>Resumen!$D$36:$D$68</c:f>
              <c:numCache>
                <c:formatCode>#,##0</c:formatCode>
                <c:ptCount val="33"/>
                <c:pt idx="0">
                  <c:v>19251</c:v>
                </c:pt>
                <c:pt idx="1">
                  <c:v>16454</c:v>
                </c:pt>
                <c:pt idx="2">
                  <c:v>20739</c:v>
                </c:pt>
                <c:pt idx="3">
                  <c:v>19595</c:v>
                </c:pt>
                <c:pt idx="4">
                  <c:v>19612</c:v>
                </c:pt>
                <c:pt idx="5">
                  <c:v>15249</c:v>
                </c:pt>
                <c:pt idx="6">
                  <c:v>18958</c:v>
                </c:pt>
                <c:pt idx="7">
                  <c:v>17041</c:v>
                </c:pt>
                <c:pt idx="8">
                  <c:v>18847</c:v>
                </c:pt>
                <c:pt idx="9">
                  <c:v>13660</c:v>
                </c:pt>
                <c:pt idx="10">
                  <c:v>17641</c:v>
                </c:pt>
                <c:pt idx="11">
                  <c:v>17483</c:v>
                </c:pt>
                <c:pt idx="12">
                  <c:v>17095</c:v>
                </c:pt>
                <c:pt idx="13">
                  <c:v>12545</c:v>
                </c:pt>
                <c:pt idx="14">
                  <c:v>16901</c:v>
                </c:pt>
                <c:pt idx="15">
                  <c:v>16226</c:v>
                </c:pt>
                <c:pt idx="16">
                  <c:v>17077</c:v>
                </c:pt>
                <c:pt idx="17">
                  <c:v>12249</c:v>
                </c:pt>
                <c:pt idx="18">
                  <c:v>16689</c:v>
                </c:pt>
                <c:pt idx="19">
                  <c:v>16423</c:v>
                </c:pt>
                <c:pt idx="20">
                  <c:v>16409</c:v>
                </c:pt>
                <c:pt idx="21">
                  <c:v>12607</c:v>
                </c:pt>
                <c:pt idx="22">
                  <c:v>16581</c:v>
                </c:pt>
                <c:pt idx="23">
                  <c:v>13690</c:v>
                </c:pt>
                <c:pt idx="24">
                  <c:v>9552</c:v>
                </c:pt>
                <c:pt idx="25">
                  <c:v>14835</c:v>
                </c:pt>
                <c:pt idx="26">
                  <c:v>16883</c:v>
                </c:pt>
                <c:pt idx="27">
                  <c:v>15048</c:v>
                </c:pt>
                <c:pt idx="28">
                  <c:v>15937</c:v>
                </c:pt>
                <c:pt idx="29">
                  <c:v>11767</c:v>
                </c:pt>
                <c:pt idx="30">
                  <c:v>14416</c:v>
                </c:pt>
                <c:pt idx="31">
                  <c:v>14730</c:v>
                </c:pt>
                <c:pt idx="32">
                  <c:v>14306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Resumen!$B$36:$B$68</c:f>
              <c:strCache>
                <c:ptCount val="33"/>
                <c:pt idx="0">
                  <c:v>14-T2</c:v>
                </c:pt>
                <c:pt idx="1">
                  <c:v>14-T3</c:v>
                </c:pt>
                <c:pt idx="2">
                  <c:v>14-T4</c:v>
                </c:pt>
                <c:pt idx="3">
                  <c:v>15-T1</c:v>
                </c:pt>
                <c:pt idx="4">
                  <c:v>15-T2</c:v>
                </c:pt>
                <c:pt idx="5">
                  <c:v>15-T3</c:v>
                </c:pt>
                <c:pt idx="6">
                  <c:v>15-T4</c:v>
                </c:pt>
                <c:pt idx="7">
                  <c:v>16-T1</c:v>
                </c:pt>
                <c:pt idx="8">
                  <c:v>16-T2</c:v>
                </c:pt>
                <c:pt idx="9">
                  <c:v>16-T3</c:v>
                </c:pt>
                <c:pt idx="10">
                  <c:v>16-T4</c:v>
                </c:pt>
                <c:pt idx="11">
                  <c:v>17-T1</c:v>
                </c:pt>
                <c:pt idx="12">
                  <c:v>17-T2</c:v>
                </c:pt>
                <c:pt idx="13">
                  <c:v>17-T3</c:v>
                </c:pt>
                <c:pt idx="14">
                  <c:v>17-T4</c:v>
                </c:pt>
                <c:pt idx="15">
                  <c:v>18-T1</c:v>
                </c:pt>
                <c:pt idx="16">
                  <c:v>18-T2</c:v>
                </c:pt>
                <c:pt idx="17">
                  <c:v>18-T3</c:v>
                </c:pt>
                <c:pt idx="18">
                  <c:v>18-T4</c:v>
                </c:pt>
                <c:pt idx="19">
                  <c:v>19-T1</c:v>
                </c:pt>
                <c:pt idx="20">
                  <c:v>19-T2</c:v>
                </c:pt>
                <c:pt idx="21">
                  <c:v>19-T3</c:v>
                </c:pt>
                <c:pt idx="22">
                  <c:v>19-T4</c:v>
                </c:pt>
                <c:pt idx="23">
                  <c:v>20-T1</c:v>
                </c:pt>
                <c:pt idx="24">
                  <c:v>20-T2</c:v>
                </c:pt>
                <c:pt idx="25">
                  <c:v>20-T3</c:v>
                </c:pt>
                <c:pt idx="26">
                  <c:v>20-T4</c:v>
                </c:pt>
                <c:pt idx="27">
                  <c:v>21-T1</c:v>
                </c:pt>
                <c:pt idx="28">
                  <c:v>21-T2</c:v>
                </c:pt>
                <c:pt idx="29">
                  <c:v>21-T3</c:v>
                </c:pt>
                <c:pt idx="30">
                  <c:v>21-T4</c:v>
                </c:pt>
                <c:pt idx="31">
                  <c:v>22-T1</c:v>
                </c:pt>
                <c:pt idx="32">
                  <c:v>22-T2</c:v>
                </c:pt>
              </c:strCache>
            </c:strRef>
          </c:cat>
          <c:val>
            <c:numRef>
              <c:f>Resumen!$E$36:$E$68</c:f>
              <c:numCache>
                <c:formatCode>#,##0</c:formatCode>
                <c:ptCount val="33"/>
                <c:pt idx="0">
                  <c:v>12625</c:v>
                </c:pt>
                <c:pt idx="1">
                  <c:v>10812</c:v>
                </c:pt>
                <c:pt idx="2">
                  <c:v>14302</c:v>
                </c:pt>
                <c:pt idx="3">
                  <c:v>13420</c:v>
                </c:pt>
                <c:pt idx="4">
                  <c:v>13004</c:v>
                </c:pt>
                <c:pt idx="5">
                  <c:v>10027</c:v>
                </c:pt>
                <c:pt idx="6">
                  <c:v>13512</c:v>
                </c:pt>
                <c:pt idx="7">
                  <c:v>11699</c:v>
                </c:pt>
                <c:pt idx="8">
                  <c:v>13011</c:v>
                </c:pt>
                <c:pt idx="9">
                  <c:v>9325</c:v>
                </c:pt>
                <c:pt idx="10">
                  <c:v>12795</c:v>
                </c:pt>
                <c:pt idx="11">
                  <c:v>12679</c:v>
                </c:pt>
                <c:pt idx="12">
                  <c:v>11520</c:v>
                </c:pt>
                <c:pt idx="13">
                  <c:v>8727</c:v>
                </c:pt>
                <c:pt idx="14">
                  <c:v>12093</c:v>
                </c:pt>
                <c:pt idx="15">
                  <c:v>11594</c:v>
                </c:pt>
                <c:pt idx="16">
                  <c:v>11986</c:v>
                </c:pt>
                <c:pt idx="17">
                  <c:v>8566</c:v>
                </c:pt>
                <c:pt idx="18">
                  <c:v>12287</c:v>
                </c:pt>
                <c:pt idx="19">
                  <c:v>11668</c:v>
                </c:pt>
                <c:pt idx="20">
                  <c:v>10869</c:v>
                </c:pt>
                <c:pt idx="21">
                  <c:v>8528</c:v>
                </c:pt>
                <c:pt idx="22">
                  <c:v>11761</c:v>
                </c:pt>
                <c:pt idx="23">
                  <c:v>9290</c:v>
                </c:pt>
                <c:pt idx="24">
                  <c:v>6264</c:v>
                </c:pt>
                <c:pt idx="25">
                  <c:v>9809</c:v>
                </c:pt>
                <c:pt idx="26">
                  <c:v>10727</c:v>
                </c:pt>
                <c:pt idx="27">
                  <c:v>9290</c:v>
                </c:pt>
                <c:pt idx="28">
                  <c:v>9750</c:v>
                </c:pt>
                <c:pt idx="29">
                  <c:v>7520</c:v>
                </c:pt>
                <c:pt idx="30">
                  <c:v>9777</c:v>
                </c:pt>
                <c:pt idx="31">
                  <c:v>9498</c:v>
                </c:pt>
                <c:pt idx="32">
                  <c:v>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Resumen!$B$36:$B$68</c:f>
              <c:strCache>
                <c:ptCount val="33"/>
                <c:pt idx="0">
                  <c:v>14-T2</c:v>
                </c:pt>
                <c:pt idx="1">
                  <c:v>14-T3</c:v>
                </c:pt>
                <c:pt idx="2">
                  <c:v>14-T4</c:v>
                </c:pt>
                <c:pt idx="3">
                  <c:v>15-T1</c:v>
                </c:pt>
                <c:pt idx="4">
                  <c:v>15-T2</c:v>
                </c:pt>
                <c:pt idx="5">
                  <c:v>15-T3</c:v>
                </c:pt>
                <c:pt idx="6">
                  <c:v>15-T4</c:v>
                </c:pt>
                <c:pt idx="7">
                  <c:v>16-T1</c:v>
                </c:pt>
                <c:pt idx="8">
                  <c:v>16-T2</c:v>
                </c:pt>
                <c:pt idx="9">
                  <c:v>16-T3</c:v>
                </c:pt>
                <c:pt idx="10">
                  <c:v>16-T4</c:v>
                </c:pt>
                <c:pt idx="11">
                  <c:v>17-T1</c:v>
                </c:pt>
                <c:pt idx="12">
                  <c:v>17-T2</c:v>
                </c:pt>
                <c:pt idx="13">
                  <c:v>17-T3</c:v>
                </c:pt>
                <c:pt idx="14">
                  <c:v>17-T4</c:v>
                </c:pt>
                <c:pt idx="15">
                  <c:v>18-T1</c:v>
                </c:pt>
                <c:pt idx="16">
                  <c:v>18-T2</c:v>
                </c:pt>
                <c:pt idx="17">
                  <c:v>18-T3</c:v>
                </c:pt>
                <c:pt idx="18">
                  <c:v>18-T4</c:v>
                </c:pt>
                <c:pt idx="19">
                  <c:v>19-T1</c:v>
                </c:pt>
                <c:pt idx="20">
                  <c:v>19-T2</c:v>
                </c:pt>
                <c:pt idx="21">
                  <c:v>19-T3</c:v>
                </c:pt>
                <c:pt idx="22">
                  <c:v>19-T4</c:v>
                </c:pt>
                <c:pt idx="23">
                  <c:v>20-T1</c:v>
                </c:pt>
                <c:pt idx="24">
                  <c:v>20-T2</c:v>
                </c:pt>
                <c:pt idx="25">
                  <c:v>20-T3</c:v>
                </c:pt>
                <c:pt idx="26">
                  <c:v>20-T4</c:v>
                </c:pt>
                <c:pt idx="27">
                  <c:v>21-T1</c:v>
                </c:pt>
                <c:pt idx="28">
                  <c:v>21-T2</c:v>
                </c:pt>
                <c:pt idx="29">
                  <c:v>21-T3</c:v>
                </c:pt>
                <c:pt idx="30">
                  <c:v>21-T4</c:v>
                </c:pt>
                <c:pt idx="31">
                  <c:v>22-T1</c:v>
                </c:pt>
                <c:pt idx="32">
                  <c:v>22-T2</c:v>
                </c:pt>
              </c:strCache>
            </c:strRef>
          </c:cat>
          <c:val>
            <c:numRef>
              <c:f>Resumen!$F$36:$F$68</c:f>
              <c:numCache>
                <c:formatCode>#,##0</c:formatCode>
                <c:ptCount val="33"/>
                <c:pt idx="0">
                  <c:v>1226</c:v>
                </c:pt>
                <c:pt idx="1">
                  <c:v>1087</c:v>
                </c:pt>
                <c:pt idx="2">
                  <c:v>1305</c:v>
                </c:pt>
                <c:pt idx="3">
                  <c:v>1266</c:v>
                </c:pt>
                <c:pt idx="4">
                  <c:v>1229</c:v>
                </c:pt>
                <c:pt idx="5">
                  <c:v>987</c:v>
                </c:pt>
                <c:pt idx="6">
                  <c:v>1137</c:v>
                </c:pt>
                <c:pt idx="7">
                  <c:v>1017</c:v>
                </c:pt>
                <c:pt idx="8">
                  <c:v>1061</c:v>
                </c:pt>
                <c:pt idx="9">
                  <c:v>816</c:v>
                </c:pt>
                <c:pt idx="10">
                  <c:v>1018</c:v>
                </c:pt>
                <c:pt idx="11">
                  <c:v>1041</c:v>
                </c:pt>
                <c:pt idx="12">
                  <c:v>933</c:v>
                </c:pt>
                <c:pt idx="13">
                  <c:v>683</c:v>
                </c:pt>
                <c:pt idx="14">
                  <c:v>1030</c:v>
                </c:pt>
                <c:pt idx="15">
                  <c:v>864</c:v>
                </c:pt>
                <c:pt idx="16">
                  <c:v>983</c:v>
                </c:pt>
                <c:pt idx="17">
                  <c:v>644</c:v>
                </c:pt>
                <c:pt idx="18">
                  <c:v>904</c:v>
                </c:pt>
                <c:pt idx="19">
                  <c:v>900</c:v>
                </c:pt>
                <c:pt idx="20">
                  <c:v>832</c:v>
                </c:pt>
                <c:pt idx="21">
                  <c:v>654</c:v>
                </c:pt>
                <c:pt idx="22">
                  <c:v>824</c:v>
                </c:pt>
                <c:pt idx="23">
                  <c:v>660</c:v>
                </c:pt>
                <c:pt idx="24">
                  <c:v>446</c:v>
                </c:pt>
                <c:pt idx="25">
                  <c:v>783</c:v>
                </c:pt>
                <c:pt idx="26">
                  <c:v>808</c:v>
                </c:pt>
                <c:pt idx="27">
                  <c:v>724</c:v>
                </c:pt>
                <c:pt idx="28">
                  <c:v>741</c:v>
                </c:pt>
                <c:pt idx="29">
                  <c:v>556</c:v>
                </c:pt>
                <c:pt idx="30">
                  <c:v>666</c:v>
                </c:pt>
                <c:pt idx="31">
                  <c:v>723</c:v>
                </c:pt>
                <c:pt idx="32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B-4DC0-BD04-995652EABC64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Resumen!$B$36:$B$68</c:f>
              <c:strCache>
                <c:ptCount val="33"/>
                <c:pt idx="0">
                  <c:v>14-T2</c:v>
                </c:pt>
                <c:pt idx="1">
                  <c:v>14-T3</c:v>
                </c:pt>
                <c:pt idx="2">
                  <c:v>14-T4</c:v>
                </c:pt>
                <c:pt idx="3">
                  <c:v>15-T1</c:v>
                </c:pt>
                <c:pt idx="4">
                  <c:v>15-T2</c:v>
                </c:pt>
                <c:pt idx="5">
                  <c:v>15-T3</c:v>
                </c:pt>
                <c:pt idx="6">
                  <c:v>15-T4</c:v>
                </c:pt>
                <c:pt idx="7">
                  <c:v>16-T1</c:v>
                </c:pt>
                <c:pt idx="8">
                  <c:v>16-T2</c:v>
                </c:pt>
                <c:pt idx="9">
                  <c:v>16-T3</c:v>
                </c:pt>
                <c:pt idx="10">
                  <c:v>16-T4</c:v>
                </c:pt>
                <c:pt idx="11">
                  <c:v>17-T1</c:v>
                </c:pt>
                <c:pt idx="12">
                  <c:v>17-T2</c:v>
                </c:pt>
                <c:pt idx="13">
                  <c:v>17-T3</c:v>
                </c:pt>
                <c:pt idx="14">
                  <c:v>17-T4</c:v>
                </c:pt>
                <c:pt idx="15">
                  <c:v>18-T1</c:v>
                </c:pt>
                <c:pt idx="16">
                  <c:v>18-T2</c:v>
                </c:pt>
                <c:pt idx="17">
                  <c:v>18-T3</c:v>
                </c:pt>
                <c:pt idx="18">
                  <c:v>18-T4</c:v>
                </c:pt>
                <c:pt idx="19">
                  <c:v>19-T1</c:v>
                </c:pt>
                <c:pt idx="20">
                  <c:v>19-T2</c:v>
                </c:pt>
                <c:pt idx="21">
                  <c:v>19-T3</c:v>
                </c:pt>
                <c:pt idx="22">
                  <c:v>19-T4</c:v>
                </c:pt>
                <c:pt idx="23">
                  <c:v>20-T1</c:v>
                </c:pt>
                <c:pt idx="24">
                  <c:v>20-T2</c:v>
                </c:pt>
                <c:pt idx="25">
                  <c:v>20-T3</c:v>
                </c:pt>
                <c:pt idx="26">
                  <c:v>20-T4</c:v>
                </c:pt>
                <c:pt idx="27">
                  <c:v>21-T1</c:v>
                </c:pt>
                <c:pt idx="28">
                  <c:v>21-T2</c:v>
                </c:pt>
                <c:pt idx="29">
                  <c:v>21-T3</c:v>
                </c:pt>
                <c:pt idx="30">
                  <c:v>21-T4</c:v>
                </c:pt>
                <c:pt idx="31">
                  <c:v>22-T1</c:v>
                </c:pt>
                <c:pt idx="32">
                  <c:v>22-T2</c:v>
                </c:pt>
              </c:strCache>
            </c:strRef>
          </c:cat>
          <c:val>
            <c:numRef>
              <c:f>Resumen!$G$36:$G$68</c:f>
              <c:numCache>
                <c:formatCode>#,##0</c:formatCode>
                <c:ptCount val="33"/>
                <c:pt idx="0">
                  <c:v>567</c:v>
                </c:pt>
                <c:pt idx="1">
                  <c:v>454</c:v>
                </c:pt>
                <c:pt idx="2">
                  <c:v>624</c:v>
                </c:pt>
                <c:pt idx="3">
                  <c:v>552</c:v>
                </c:pt>
                <c:pt idx="4">
                  <c:v>512</c:v>
                </c:pt>
                <c:pt idx="5">
                  <c:v>395</c:v>
                </c:pt>
                <c:pt idx="6">
                  <c:v>521</c:v>
                </c:pt>
                <c:pt idx="7">
                  <c:v>478</c:v>
                </c:pt>
                <c:pt idx="8">
                  <c:v>515</c:v>
                </c:pt>
                <c:pt idx="9">
                  <c:v>400</c:v>
                </c:pt>
                <c:pt idx="10">
                  <c:v>535</c:v>
                </c:pt>
                <c:pt idx="11">
                  <c:v>491</c:v>
                </c:pt>
                <c:pt idx="12">
                  <c:v>440</c:v>
                </c:pt>
                <c:pt idx="13">
                  <c:v>351</c:v>
                </c:pt>
                <c:pt idx="14">
                  <c:v>479</c:v>
                </c:pt>
                <c:pt idx="15">
                  <c:v>424</c:v>
                </c:pt>
                <c:pt idx="16">
                  <c:v>466</c:v>
                </c:pt>
                <c:pt idx="17">
                  <c:v>303</c:v>
                </c:pt>
                <c:pt idx="18">
                  <c:v>442</c:v>
                </c:pt>
                <c:pt idx="19">
                  <c:v>461</c:v>
                </c:pt>
                <c:pt idx="20">
                  <c:v>367</c:v>
                </c:pt>
                <c:pt idx="21">
                  <c:v>286</c:v>
                </c:pt>
                <c:pt idx="22">
                  <c:v>397</c:v>
                </c:pt>
                <c:pt idx="23">
                  <c:v>355</c:v>
                </c:pt>
                <c:pt idx="24">
                  <c:v>214</c:v>
                </c:pt>
                <c:pt idx="25">
                  <c:v>305</c:v>
                </c:pt>
                <c:pt idx="26">
                  <c:v>361</c:v>
                </c:pt>
                <c:pt idx="27">
                  <c:v>305</c:v>
                </c:pt>
                <c:pt idx="28">
                  <c:v>306</c:v>
                </c:pt>
                <c:pt idx="29">
                  <c:v>263</c:v>
                </c:pt>
                <c:pt idx="30">
                  <c:v>313</c:v>
                </c:pt>
                <c:pt idx="31">
                  <c:v>292</c:v>
                </c:pt>
                <c:pt idx="3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B-4DC0-BD04-995652EA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Resumen!$B$102:$B$134</c:f>
              <c:strCache>
                <c:ptCount val="33"/>
                <c:pt idx="0">
                  <c:v>14-T2</c:v>
                </c:pt>
                <c:pt idx="1">
                  <c:v>14-T3</c:v>
                </c:pt>
                <c:pt idx="2">
                  <c:v>14-T4</c:v>
                </c:pt>
                <c:pt idx="3">
                  <c:v>15-T1</c:v>
                </c:pt>
                <c:pt idx="4">
                  <c:v>15-T2</c:v>
                </c:pt>
                <c:pt idx="5">
                  <c:v>15-T3</c:v>
                </c:pt>
                <c:pt idx="6">
                  <c:v>15-T4</c:v>
                </c:pt>
                <c:pt idx="7">
                  <c:v>16-T1</c:v>
                </c:pt>
                <c:pt idx="8">
                  <c:v>16-T2</c:v>
                </c:pt>
                <c:pt idx="9">
                  <c:v>16-T3</c:v>
                </c:pt>
                <c:pt idx="10">
                  <c:v>16-T4</c:v>
                </c:pt>
                <c:pt idx="11">
                  <c:v>17-T1</c:v>
                </c:pt>
                <c:pt idx="12">
                  <c:v>17-T2</c:v>
                </c:pt>
                <c:pt idx="13">
                  <c:v>17-T3</c:v>
                </c:pt>
                <c:pt idx="14">
                  <c:v>17-T4</c:v>
                </c:pt>
                <c:pt idx="15">
                  <c:v>18-T1</c:v>
                </c:pt>
                <c:pt idx="16">
                  <c:v>18-T2</c:v>
                </c:pt>
                <c:pt idx="17">
                  <c:v>18-T3</c:v>
                </c:pt>
                <c:pt idx="18">
                  <c:v>18-T4</c:v>
                </c:pt>
                <c:pt idx="19">
                  <c:v>19-T1</c:v>
                </c:pt>
                <c:pt idx="20">
                  <c:v>19-T2</c:v>
                </c:pt>
                <c:pt idx="21">
                  <c:v>19-T3</c:v>
                </c:pt>
                <c:pt idx="22">
                  <c:v>19-T4</c:v>
                </c:pt>
                <c:pt idx="23">
                  <c:v>20-T1</c:v>
                </c:pt>
                <c:pt idx="24">
                  <c:v>20-T2</c:v>
                </c:pt>
                <c:pt idx="25">
                  <c:v>20-T3</c:v>
                </c:pt>
                <c:pt idx="26">
                  <c:v>20-T4</c:v>
                </c:pt>
                <c:pt idx="27">
                  <c:v>21-T1</c:v>
                </c:pt>
                <c:pt idx="28">
                  <c:v>21-T2</c:v>
                </c:pt>
                <c:pt idx="29">
                  <c:v>21-T3</c:v>
                </c:pt>
                <c:pt idx="30">
                  <c:v>21-T4</c:v>
                </c:pt>
                <c:pt idx="31">
                  <c:v>22-T1</c:v>
                </c:pt>
                <c:pt idx="32">
                  <c:v>22-T2</c:v>
                </c:pt>
              </c:strCache>
            </c:strRef>
          </c:cat>
          <c:val>
            <c:numRef>
              <c:f>Resumen!$C$102:$C$134</c:f>
              <c:numCache>
                <c:formatCode>#,##0</c:formatCode>
                <c:ptCount val="33"/>
                <c:pt idx="0">
                  <c:v>2411</c:v>
                </c:pt>
                <c:pt idx="1">
                  <c:v>1929</c:v>
                </c:pt>
                <c:pt idx="2">
                  <c:v>2567</c:v>
                </c:pt>
                <c:pt idx="3">
                  <c:v>2483</c:v>
                </c:pt>
                <c:pt idx="4">
                  <c:v>2644</c:v>
                </c:pt>
                <c:pt idx="5">
                  <c:v>2092</c:v>
                </c:pt>
                <c:pt idx="6">
                  <c:v>2586</c:v>
                </c:pt>
                <c:pt idx="7">
                  <c:v>2455</c:v>
                </c:pt>
                <c:pt idx="8">
                  <c:v>3032</c:v>
                </c:pt>
                <c:pt idx="9">
                  <c:v>1983</c:v>
                </c:pt>
                <c:pt idx="10">
                  <c:v>2744</c:v>
                </c:pt>
                <c:pt idx="11">
                  <c:v>2859</c:v>
                </c:pt>
                <c:pt idx="12">
                  <c:v>2804</c:v>
                </c:pt>
                <c:pt idx="13">
                  <c:v>2082</c:v>
                </c:pt>
                <c:pt idx="14">
                  <c:v>2872</c:v>
                </c:pt>
                <c:pt idx="15">
                  <c:v>2846</c:v>
                </c:pt>
                <c:pt idx="16">
                  <c:v>3144</c:v>
                </c:pt>
                <c:pt idx="17">
                  <c:v>2272</c:v>
                </c:pt>
                <c:pt idx="18">
                  <c:v>3104</c:v>
                </c:pt>
                <c:pt idx="19">
                  <c:v>3335</c:v>
                </c:pt>
                <c:pt idx="20">
                  <c:v>3176</c:v>
                </c:pt>
                <c:pt idx="21">
                  <c:v>2332</c:v>
                </c:pt>
                <c:pt idx="22">
                  <c:v>3323</c:v>
                </c:pt>
                <c:pt idx="23">
                  <c:v>2880</c:v>
                </c:pt>
                <c:pt idx="24">
                  <c:v>1846</c:v>
                </c:pt>
                <c:pt idx="25">
                  <c:v>2991</c:v>
                </c:pt>
                <c:pt idx="26">
                  <c:v>3612</c:v>
                </c:pt>
                <c:pt idx="27">
                  <c:v>3496</c:v>
                </c:pt>
                <c:pt idx="28">
                  <c:v>3680</c:v>
                </c:pt>
                <c:pt idx="29">
                  <c:v>2625</c:v>
                </c:pt>
                <c:pt idx="30">
                  <c:v>3154</c:v>
                </c:pt>
                <c:pt idx="31">
                  <c:v>3359</c:v>
                </c:pt>
                <c:pt idx="32">
                  <c:v>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EF9-9475-81CCADDCAB1A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Resumen!$B$102:$B$134</c:f>
              <c:strCache>
                <c:ptCount val="33"/>
                <c:pt idx="0">
                  <c:v>14-T2</c:v>
                </c:pt>
                <c:pt idx="1">
                  <c:v>14-T3</c:v>
                </c:pt>
                <c:pt idx="2">
                  <c:v>14-T4</c:v>
                </c:pt>
                <c:pt idx="3">
                  <c:v>15-T1</c:v>
                </c:pt>
                <c:pt idx="4">
                  <c:v>15-T2</c:v>
                </c:pt>
                <c:pt idx="5">
                  <c:v>15-T3</c:v>
                </c:pt>
                <c:pt idx="6">
                  <c:v>15-T4</c:v>
                </c:pt>
                <c:pt idx="7">
                  <c:v>16-T1</c:v>
                </c:pt>
                <c:pt idx="8">
                  <c:v>16-T2</c:v>
                </c:pt>
                <c:pt idx="9">
                  <c:v>16-T3</c:v>
                </c:pt>
                <c:pt idx="10">
                  <c:v>16-T4</c:v>
                </c:pt>
                <c:pt idx="11">
                  <c:v>17-T1</c:v>
                </c:pt>
                <c:pt idx="12">
                  <c:v>17-T2</c:v>
                </c:pt>
                <c:pt idx="13">
                  <c:v>17-T3</c:v>
                </c:pt>
                <c:pt idx="14">
                  <c:v>17-T4</c:v>
                </c:pt>
                <c:pt idx="15">
                  <c:v>18-T1</c:v>
                </c:pt>
                <c:pt idx="16">
                  <c:v>18-T2</c:v>
                </c:pt>
                <c:pt idx="17">
                  <c:v>18-T3</c:v>
                </c:pt>
                <c:pt idx="18">
                  <c:v>18-T4</c:v>
                </c:pt>
                <c:pt idx="19">
                  <c:v>19-T1</c:v>
                </c:pt>
                <c:pt idx="20">
                  <c:v>19-T2</c:v>
                </c:pt>
                <c:pt idx="21">
                  <c:v>19-T3</c:v>
                </c:pt>
                <c:pt idx="22">
                  <c:v>19-T4</c:v>
                </c:pt>
                <c:pt idx="23">
                  <c:v>20-T1</c:v>
                </c:pt>
                <c:pt idx="24">
                  <c:v>20-T2</c:v>
                </c:pt>
                <c:pt idx="25">
                  <c:v>20-T3</c:v>
                </c:pt>
                <c:pt idx="26">
                  <c:v>20-T4</c:v>
                </c:pt>
                <c:pt idx="27">
                  <c:v>21-T1</c:v>
                </c:pt>
                <c:pt idx="28">
                  <c:v>21-T2</c:v>
                </c:pt>
                <c:pt idx="29">
                  <c:v>21-T3</c:v>
                </c:pt>
                <c:pt idx="30">
                  <c:v>21-T4</c:v>
                </c:pt>
                <c:pt idx="31">
                  <c:v>22-T1</c:v>
                </c:pt>
                <c:pt idx="32">
                  <c:v>22-T2</c:v>
                </c:pt>
              </c:strCache>
            </c:strRef>
          </c:cat>
          <c:val>
            <c:numRef>
              <c:f>Resumen!$D$102:$D$134</c:f>
              <c:numCache>
                <c:formatCode>#,##0</c:formatCode>
                <c:ptCount val="33"/>
                <c:pt idx="0">
                  <c:v>8733</c:v>
                </c:pt>
                <c:pt idx="1">
                  <c:v>6834</c:v>
                </c:pt>
                <c:pt idx="2">
                  <c:v>9094</c:v>
                </c:pt>
                <c:pt idx="3">
                  <c:v>8879</c:v>
                </c:pt>
                <c:pt idx="4">
                  <c:v>9382</c:v>
                </c:pt>
                <c:pt idx="5">
                  <c:v>6911</c:v>
                </c:pt>
                <c:pt idx="6">
                  <c:v>9076</c:v>
                </c:pt>
                <c:pt idx="7">
                  <c:v>8554</c:v>
                </c:pt>
                <c:pt idx="8">
                  <c:v>9802</c:v>
                </c:pt>
                <c:pt idx="9">
                  <c:v>6644</c:v>
                </c:pt>
                <c:pt idx="10">
                  <c:v>9017</c:v>
                </c:pt>
                <c:pt idx="11">
                  <c:v>9186</c:v>
                </c:pt>
                <c:pt idx="12">
                  <c:v>9391</c:v>
                </c:pt>
                <c:pt idx="13">
                  <c:v>6385</c:v>
                </c:pt>
                <c:pt idx="14">
                  <c:v>9137</c:v>
                </c:pt>
                <c:pt idx="15">
                  <c:v>8734</c:v>
                </c:pt>
                <c:pt idx="16">
                  <c:v>9353</c:v>
                </c:pt>
                <c:pt idx="17">
                  <c:v>6516</c:v>
                </c:pt>
                <c:pt idx="18">
                  <c:v>9063</c:v>
                </c:pt>
                <c:pt idx="19">
                  <c:v>9440</c:v>
                </c:pt>
                <c:pt idx="20">
                  <c:v>9426</c:v>
                </c:pt>
                <c:pt idx="21">
                  <c:v>6792</c:v>
                </c:pt>
                <c:pt idx="22">
                  <c:v>9291</c:v>
                </c:pt>
                <c:pt idx="23">
                  <c:v>7854</c:v>
                </c:pt>
                <c:pt idx="24">
                  <c:v>5880</c:v>
                </c:pt>
                <c:pt idx="25">
                  <c:v>7376</c:v>
                </c:pt>
                <c:pt idx="26">
                  <c:v>8960</c:v>
                </c:pt>
                <c:pt idx="27">
                  <c:v>8439</c:v>
                </c:pt>
                <c:pt idx="28">
                  <c:v>9003</c:v>
                </c:pt>
                <c:pt idx="29">
                  <c:v>6416</c:v>
                </c:pt>
                <c:pt idx="30">
                  <c:v>8304</c:v>
                </c:pt>
                <c:pt idx="31">
                  <c:v>8518</c:v>
                </c:pt>
                <c:pt idx="32">
                  <c:v>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A-4EF9-9475-81CCADDC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6049421600077765E-2"/>
          <c:y val="1.8912524856815806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Resumen!$B$102:$B$134</c:f>
              <c:strCache>
                <c:ptCount val="33"/>
                <c:pt idx="0">
                  <c:v>14-T2</c:v>
                </c:pt>
                <c:pt idx="1">
                  <c:v>14-T3</c:v>
                </c:pt>
                <c:pt idx="2">
                  <c:v>14-T4</c:v>
                </c:pt>
                <c:pt idx="3">
                  <c:v>15-T1</c:v>
                </c:pt>
                <c:pt idx="4">
                  <c:v>15-T2</c:v>
                </c:pt>
                <c:pt idx="5">
                  <c:v>15-T3</c:v>
                </c:pt>
                <c:pt idx="6">
                  <c:v>15-T4</c:v>
                </c:pt>
                <c:pt idx="7">
                  <c:v>16-T1</c:v>
                </c:pt>
                <c:pt idx="8">
                  <c:v>16-T2</c:v>
                </c:pt>
                <c:pt idx="9">
                  <c:v>16-T3</c:v>
                </c:pt>
                <c:pt idx="10">
                  <c:v>16-T4</c:v>
                </c:pt>
                <c:pt idx="11">
                  <c:v>17-T1</c:v>
                </c:pt>
                <c:pt idx="12">
                  <c:v>17-T2</c:v>
                </c:pt>
                <c:pt idx="13">
                  <c:v>17-T3</c:v>
                </c:pt>
                <c:pt idx="14">
                  <c:v>17-T4</c:v>
                </c:pt>
                <c:pt idx="15">
                  <c:v>18-T1</c:v>
                </c:pt>
                <c:pt idx="16">
                  <c:v>18-T2</c:v>
                </c:pt>
                <c:pt idx="17">
                  <c:v>18-T3</c:v>
                </c:pt>
                <c:pt idx="18">
                  <c:v>18-T4</c:v>
                </c:pt>
                <c:pt idx="19">
                  <c:v>19-T1</c:v>
                </c:pt>
                <c:pt idx="20">
                  <c:v>19-T2</c:v>
                </c:pt>
                <c:pt idx="21">
                  <c:v>19-T3</c:v>
                </c:pt>
                <c:pt idx="22">
                  <c:v>19-T4</c:v>
                </c:pt>
                <c:pt idx="23">
                  <c:v>20-T1</c:v>
                </c:pt>
                <c:pt idx="24">
                  <c:v>20-T2</c:v>
                </c:pt>
                <c:pt idx="25">
                  <c:v>20-T3</c:v>
                </c:pt>
                <c:pt idx="26">
                  <c:v>20-T4</c:v>
                </c:pt>
                <c:pt idx="27">
                  <c:v>21-T1</c:v>
                </c:pt>
                <c:pt idx="28">
                  <c:v>21-T2</c:v>
                </c:pt>
                <c:pt idx="29">
                  <c:v>21-T3</c:v>
                </c:pt>
                <c:pt idx="30">
                  <c:v>21-T4</c:v>
                </c:pt>
                <c:pt idx="31">
                  <c:v>22-T1</c:v>
                </c:pt>
                <c:pt idx="32">
                  <c:v>22-T2</c:v>
                </c:pt>
              </c:strCache>
            </c:strRef>
          </c:cat>
          <c:val>
            <c:numRef>
              <c:f>Resumen!$E$102:$E$134</c:f>
              <c:numCache>
                <c:formatCode>#,##0</c:formatCode>
                <c:ptCount val="33"/>
                <c:pt idx="0">
                  <c:v>4203</c:v>
                </c:pt>
                <c:pt idx="1">
                  <c:v>3471</c:v>
                </c:pt>
                <c:pt idx="2">
                  <c:v>4655</c:v>
                </c:pt>
                <c:pt idx="3">
                  <c:v>4724</c:v>
                </c:pt>
                <c:pt idx="4">
                  <c:v>4852</c:v>
                </c:pt>
                <c:pt idx="5">
                  <c:v>3684</c:v>
                </c:pt>
                <c:pt idx="6">
                  <c:v>4672</c:v>
                </c:pt>
                <c:pt idx="7">
                  <c:v>4468</c:v>
                </c:pt>
                <c:pt idx="8">
                  <c:v>5382</c:v>
                </c:pt>
                <c:pt idx="9">
                  <c:v>3622</c:v>
                </c:pt>
                <c:pt idx="10">
                  <c:v>4753</c:v>
                </c:pt>
                <c:pt idx="11">
                  <c:v>5030</c:v>
                </c:pt>
                <c:pt idx="12">
                  <c:v>5094</c:v>
                </c:pt>
                <c:pt idx="13">
                  <c:v>3417</c:v>
                </c:pt>
                <c:pt idx="14">
                  <c:v>4951</c:v>
                </c:pt>
                <c:pt idx="15">
                  <c:v>4998</c:v>
                </c:pt>
                <c:pt idx="16">
                  <c:v>5420</c:v>
                </c:pt>
                <c:pt idx="17">
                  <c:v>3793</c:v>
                </c:pt>
                <c:pt idx="18">
                  <c:v>5070</c:v>
                </c:pt>
                <c:pt idx="19">
                  <c:v>5285</c:v>
                </c:pt>
                <c:pt idx="20">
                  <c:v>5380</c:v>
                </c:pt>
                <c:pt idx="21">
                  <c:v>3782</c:v>
                </c:pt>
                <c:pt idx="22">
                  <c:v>5269</c:v>
                </c:pt>
                <c:pt idx="23">
                  <c:v>4809</c:v>
                </c:pt>
                <c:pt idx="24">
                  <c:v>3542</c:v>
                </c:pt>
                <c:pt idx="25">
                  <c:v>5930</c:v>
                </c:pt>
                <c:pt idx="26">
                  <c:v>6955</c:v>
                </c:pt>
                <c:pt idx="27">
                  <c:v>6456</c:v>
                </c:pt>
                <c:pt idx="28">
                  <c:v>7080</c:v>
                </c:pt>
                <c:pt idx="29">
                  <c:v>4810</c:v>
                </c:pt>
                <c:pt idx="30">
                  <c:v>5686</c:v>
                </c:pt>
                <c:pt idx="31">
                  <c:v>5888</c:v>
                </c:pt>
                <c:pt idx="3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Resumen!$B$102:$B$134</c:f>
              <c:strCache>
                <c:ptCount val="33"/>
                <c:pt idx="0">
                  <c:v>14-T2</c:v>
                </c:pt>
                <c:pt idx="1">
                  <c:v>14-T3</c:v>
                </c:pt>
                <c:pt idx="2">
                  <c:v>14-T4</c:v>
                </c:pt>
                <c:pt idx="3">
                  <c:v>15-T1</c:v>
                </c:pt>
                <c:pt idx="4">
                  <c:v>15-T2</c:v>
                </c:pt>
                <c:pt idx="5">
                  <c:v>15-T3</c:v>
                </c:pt>
                <c:pt idx="6">
                  <c:v>15-T4</c:v>
                </c:pt>
                <c:pt idx="7">
                  <c:v>16-T1</c:v>
                </c:pt>
                <c:pt idx="8">
                  <c:v>16-T2</c:v>
                </c:pt>
                <c:pt idx="9">
                  <c:v>16-T3</c:v>
                </c:pt>
                <c:pt idx="10">
                  <c:v>16-T4</c:v>
                </c:pt>
                <c:pt idx="11">
                  <c:v>17-T1</c:v>
                </c:pt>
                <c:pt idx="12">
                  <c:v>17-T2</c:v>
                </c:pt>
                <c:pt idx="13">
                  <c:v>17-T3</c:v>
                </c:pt>
                <c:pt idx="14">
                  <c:v>17-T4</c:v>
                </c:pt>
                <c:pt idx="15">
                  <c:v>18-T1</c:v>
                </c:pt>
                <c:pt idx="16">
                  <c:v>18-T2</c:v>
                </c:pt>
                <c:pt idx="17">
                  <c:v>18-T3</c:v>
                </c:pt>
                <c:pt idx="18">
                  <c:v>18-T4</c:v>
                </c:pt>
                <c:pt idx="19">
                  <c:v>19-T1</c:v>
                </c:pt>
                <c:pt idx="20">
                  <c:v>19-T2</c:v>
                </c:pt>
                <c:pt idx="21">
                  <c:v>19-T3</c:v>
                </c:pt>
                <c:pt idx="22">
                  <c:v>19-T4</c:v>
                </c:pt>
                <c:pt idx="23">
                  <c:v>20-T1</c:v>
                </c:pt>
                <c:pt idx="24">
                  <c:v>20-T2</c:v>
                </c:pt>
                <c:pt idx="25">
                  <c:v>20-T3</c:v>
                </c:pt>
                <c:pt idx="26">
                  <c:v>20-T4</c:v>
                </c:pt>
                <c:pt idx="27">
                  <c:v>21-T1</c:v>
                </c:pt>
                <c:pt idx="28">
                  <c:v>21-T2</c:v>
                </c:pt>
                <c:pt idx="29">
                  <c:v>21-T3</c:v>
                </c:pt>
                <c:pt idx="30">
                  <c:v>21-T4</c:v>
                </c:pt>
                <c:pt idx="31">
                  <c:v>22-T1</c:v>
                </c:pt>
                <c:pt idx="32">
                  <c:v>22-T2</c:v>
                </c:pt>
              </c:strCache>
            </c:strRef>
          </c:cat>
          <c:val>
            <c:numRef>
              <c:f>Resumen!$F$102:$F$134</c:f>
              <c:numCache>
                <c:formatCode>#,##0</c:formatCode>
                <c:ptCount val="33"/>
                <c:pt idx="0">
                  <c:v>7101</c:v>
                </c:pt>
                <c:pt idx="1">
                  <c:v>5922</c:v>
                </c:pt>
                <c:pt idx="2">
                  <c:v>7941</c:v>
                </c:pt>
                <c:pt idx="3">
                  <c:v>7381</c:v>
                </c:pt>
                <c:pt idx="4">
                  <c:v>7471</c:v>
                </c:pt>
                <c:pt idx="5">
                  <c:v>5640</c:v>
                </c:pt>
                <c:pt idx="6">
                  <c:v>7612</c:v>
                </c:pt>
                <c:pt idx="7">
                  <c:v>6844</c:v>
                </c:pt>
                <c:pt idx="8">
                  <c:v>7942</c:v>
                </c:pt>
                <c:pt idx="9">
                  <c:v>5748</c:v>
                </c:pt>
                <c:pt idx="10">
                  <c:v>7864</c:v>
                </c:pt>
                <c:pt idx="11">
                  <c:v>7776</c:v>
                </c:pt>
                <c:pt idx="12">
                  <c:v>7441</c:v>
                </c:pt>
                <c:pt idx="13">
                  <c:v>5362</c:v>
                </c:pt>
                <c:pt idx="14">
                  <c:v>7432</c:v>
                </c:pt>
                <c:pt idx="15">
                  <c:v>7050</c:v>
                </c:pt>
                <c:pt idx="16">
                  <c:v>7789</c:v>
                </c:pt>
                <c:pt idx="17">
                  <c:v>5492</c:v>
                </c:pt>
                <c:pt idx="18">
                  <c:v>7857</c:v>
                </c:pt>
                <c:pt idx="19">
                  <c:v>7545</c:v>
                </c:pt>
                <c:pt idx="20">
                  <c:v>7303</c:v>
                </c:pt>
                <c:pt idx="21">
                  <c:v>5753</c:v>
                </c:pt>
                <c:pt idx="22">
                  <c:v>7763</c:v>
                </c:pt>
                <c:pt idx="23">
                  <c:v>6286</c:v>
                </c:pt>
                <c:pt idx="24">
                  <c:v>4387</c:v>
                </c:pt>
                <c:pt idx="25">
                  <c:v>6981</c:v>
                </c:pt>
                <c:pt idx="26">
                  <c:v>7530</c:v>
                </c:pt>
                <c:pt idx="27">
                  <c:v>7006</c:v>
                </c:pt>
                <c:pt idx="28">
                  <c:v>7264</c:v>
                </c:pt>
                <c:pt idx="29">
                  <c:v>5320</c:v>
                </c:pt>
                <c:pt idx="30">
                  <c:v>6958</c:v>
                </c:pt>
                <c:pt idx="31">
                  <c:v>6922</c:v>
                </c:pt>
                <c:pt idx="32">
                  <c:v>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Segundo trimestre de 2022</a:t>
            </a:r>
          </a:p>
        </c:rich>
      </c:tx>
      <c:layout>
        <c:manualLayout>
          <c:xMode val="edge"/>
          <c:yMode val="edge"/>
          <c:x val="0.11980134398093856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678580071108127E-2"/>
          <c:y val="0.18572237960339943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disolución'!$H$50:$H$66</c:f>
              <c:numCache>
                <c:formatCode>#,##0.0</c:formatCode>
                <c:ptCount val="17"/>
                <c:pt idx="0">
                  <c:v>52.575191528859783</c:v>
                </c:pt>
                <c:pt idx="1">
                  <c:v>49.043944883660217</c:v>
                </c:pt>
                <c:pt idx="2">
                  <c:v>50.572474437505662</c:v>
                </c:pt>
                <c:pt idx="3">
                  <c:v>61.891394205673265</c:v>
                </c:pt>
                <c:pt idx="4">
                  <c:v>67.128834062668275</c:v>
                </c:pt>
                <c:pt idx="5">
                  <c:v>53.825727672575539</c:v>
                </c:pt>
                <c:pt idx="6">
                  <c:v>41.222515510129682</c:v>
                </c:pt>
                <c:pt idx="7">
                  <c:v>47.022867732225961</c:v>
                </c:pt>
                <c:pt idx="8">
                  <c:v>52.150102874075813</c:v>
                </c:pt>
                <c:pt idx="9">
                  <c:v>61.266914942703949</c:v>
                </c:pt>
                <c:pt idx="10">
                  <c:v>47.047887350663274</c:v>
                </c:pt>
                <c:pt idx="11">
                  <c:v>48.305190632586033</c:v>
                </c:pt>
                <c:pt idx="12">
                  <c:v>44.703383045274521</c:v>
                </c:pt>
                <c:pt idx="13">
                  <c:v>53.544411497944097</c:v>
                </c:pt>
                <c:pt idx="14">
                  <c:v>44.604377256589693</c:v>
                </c:pt>
                <c:pt idx="15">
                  <c:v>43.720531116105875</c:v>
                </c:pt>
                <c:pt idx="16">
                  <c:v>48.828583501572844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TSJ'!$H$50:$H$66</c:f>
              <c:numCache>
                <c:formatCode>#,##0.0</c:formatCode>
                <c:ptCount val="17"/>
                <c:pt idx="0">
                  <c:v>1.0044008921850685</c:v>
                </c:pt>
                <c:pt idx="1">
                  <c:v>0.37726111448969402</c:v>
                </c:pt>
                <c:pt idx="2">
                  <c:v>0.5973126902067597</c:v>
                </c:pt>
                <c:pt idx="3">
                  <c:v>0.51009390828851597</c:v>
                </c:pt>
                <c:pt idx="4">
                  <c:v>0.91894365588868288</c:v>
                </c:pt>
                <c:pt idx="5">
                  <c:v>0.51262597783405273</c:v>
                </c:pt>
                <c:pt idx="6">
                  <c:v>0.33754362751385619</c:v>
                </c:pt>
                <c:pt idx="7">
                  <c:v>0.48728360344275612</c:v>
                </c:pt>
                <c:pt idx="8">
                  <c:v>0.42398457621199842</c:v>
                </c:pt>
                <c:pt idx="9">
                  <c:v>0.98215637933157984</c:v>
                </c:pt>
                <c:pt idx="10">
                  <c:v>1.13825533912895</c:v>
                </c:pt>
                <c:pt idx="11">
                  <c:v>0.48342377076491022</c:v>
                </c:pt>
                <c:pt idx="12">
                  <c:v>0.41515579610868542</c:v>
                </c:pt>
                <c:pt idx="13">
                  <c:v>0.65298062802370838</c:v>
                </c:pt>
                <c:pt idx="14">
                  <c:v>0.60276185481877964</c:v>
                </c:pt>
                <c:pt idx="15">
                  <c:v>0.27183749916749766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Segundo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TSJ'!$H$50:$H$66</c:f>
              <c:numCache>
                <c:formatCode>#,##0.0</c:formatCode>
                <c:ptCount val="17"/>
                <c:pt idx="0">
                  <c:v>1.3507460274212988</c:v>
                </c:pt>
                <c:pt idx="1">
                  <c:v>1.3581400121628984</c:v>
                </c:pt>
                <c:pt idx="2">
                  <c:v>2.289698645792579</c:v>
                </c:pt>
                <c:pt idx="3">
                  <c:v>1.4452660734841285</c:v>
                </c:pt>
                <c:pt idx="4">
                  <c:v>1.33246830103859</c:v>
                </c:pt>
                <c:pt idx="5">
                  <c:v>1.0252519556681055</c:v>
                </c:pt>
                <c:pt idx="6">
                  <c:v>1.1392097428592647</c:v>
                </c:pt>
                <c:pt idx="7">
                  <c:v>1.0232955672297879</c:v>
                </c:pt>
                <c:pt idx="8">
                  <c:v>1.4389779556286009</c:v>
                </c:pt>
                <c:pt idx="9">
                  <c:v>1.8071677379701068</c:v>
                </c:pt>
                <c:pt idx="10">
                  <c:v>2.1816560666638209</c:v>
                </c:pt>
                <c:pt idx="11">
                  <c:v>1.2271526488647722</c:v>
                </c:pt>
                <c:pt idx="12">
                  <c:v>1.1268514465807176</c:v>
                </c:pt>
                <c:pt idx="13">
                  <c:v>0.97947094203556273</c:v>
                </c:pt>
                <c:pt idx="14">
                  <c:v>1.6575951007516438</c:v>
                </c:pt>
                <c:pt idx="15">
                  <c:v>0.90612499722499218</c:v>
                </c:pt>
                <c:pt idx="16">
                  <c:v>0.93901122118409319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Segundo trimestre de 2022</a:t>
            </a:r>
          </a:p>
        </c:rich>
      </c:tx>
      <c:layout>
        <c:manualLayout>
          <c:xMode val="edge"/>
          <c:yMode val="edge"/>
          <c:x val="0.1019933237958989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TSJ'!$H$50:$H$66</c:f>
              <c:numCache>
                <c:formatCode>#,##0.0</c:formatCode>
                <c:ptCount val="17"/>
                <c:pt idx="0">
                  <c:v>22.697151195814303</c:v>
                </c:pt>
                <c:pt idx="1">
                  <c:v>16.071323477260965</c:v>
                </c:pt>
                <c:pt idx="2">
                  <c:v>17.023411670892656</c:v>
                </c:pt>
                <c:pt idx="3">
                  <c:v>19.383568514963606</c:v>
                </c:pt>
                <c:pt idx="4">
                  <c:v>26.557471655182933</c:v>
                </c:pt>
                <c:pt idx="5">
                  <c:v>21.872041720919583</c:v>
                </c:pt>
                <c:pt idx="6">
                  <c:v>14.851919610609672</c:v>
                </c:pt>
                <c:pt idx="7">
                  <c:v>19.783714299775898</c:v>
                </c:pt>
                <c:pt idx="8">
                  <c:v>16.342678210353395</c:v>
                </c:pt>
                <c:pt idx="9">
                  <c:v>21.980659769440756</c:v>
                </c:pt>
                <c:pt idx="10">
                  <c:v>16.884120863746094</c:v>
                </c:pt>
                <c:pt idx="11">
                  <c:v>19.151018611071443</c:v>
                </c:pt>
                <c:pt idx="12">
                  <c:v>16.873117713274429</c:v>
                </c:pt>
                <c:pt idx="13">
                  <c:v>23.83379292286536</c:v>
                </c:pt>
                <c:pt idx="14">
                  <c:v>13.562141733422541</c:v>
                </c:pt>
                <c:pt idx="15">
                  <c:v>15.585349952269866</c:v>
                </c:pt>
                <c:pt idx="16">
                  <c:v>17.215205721708372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TSJ'!$G$50:$G$66</c:f>
              <c:numCache>
                <c:formatCode>#,##0.0</c:formatCode>
                <c:ptCount val="17"/>
                <c:pt idx="0">
                  <c:v>28.492659792100557</c:v>
                </c:pt>
                <c:pt idx="1">
                  <c:v>31.840838062930175</c:v>
                </c:pt>
                <c:pt idx="2">
                  <c:v>28.571457014890012</c:v>
                </c:pt>
                <c:pt idx="3">
                  <c:v>37.151839653680241</c:v>
                </c:pt>
                <c:pt idx="4">
                  <c:v>35.333383568919857</c:v>
                </c:pt>
                <c:pt idx="5">
                  <c:v>31.09930932193253</c:v>
                </c:pt>
                <c:pt idx="6">
                  <c:v>25.147000249782288</c:v>
                </c:pt>
                <c:pt idx="7">
                  <c:v>28.457362441056958</c:v>
                </c:pt>
                <c:pt idx="8">
                  <c:v>36.848114078060959</c:v>
                </c:pt>
                <c:pt idx="9">
                  <c:v>33.452246280033606</c:v>
                </c:pt>
                <c:pt idx="10">
                  <c:v>26.938709692718486</c:v>
                </c:pt>
                <c:pt idx="11">
                  <c:v>29.488850016659526</c:v>
                </c:pt>
                <c:pt idx="12">
                  <c:v>28.260248120826944</c:v>
                </c:pt>
                <c:pt idx="13">
                  <c:v>30.363599203102439</c:v>
                </c:pt>
                <c:pt idx="14">
                  <c:v>31.042235523167154</c:v>
                </c:pt>
                <c:pt idx="15">
                  <c:v>30.491106156620987</c:v>
                </c:pt>
                <c:pt idx="16">
                  <c:v>27.231325414338698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Segundo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'!$H$50:$H$66</c:f>
              <c:numCache>
                <c:formatCode>#,##0.0</c:formatCode>
                <c:ptCount val="17"/>
                <c:pt idx="0">
                  <c:v>0.23089675682415364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0.45947182794434138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0.770881047658179</c:v>
                </c:pt>
                <c:pt idx="9">
                  <c:v>0.19643127586631595</c:v>
                </c:pt>
                <c:pt idx="10">
                  <c:v>0.94854611594079175</c:v>
                </c:pt>
                <c:pt idx="11">
                  <c:v>0</c:v>
                </c:pt>
                <c:pt idx="12">
                  <c:v>0.59307970872669347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TSJ'!$H$50:$H$66</c:f>
              <c:numCache>
                <c:formatCode>#,##0.0</c:formatCode>
                <c:ptCount val="17"/>
                <c:pt idx="0">
                  <c:v>21.565757087375953</c:v>
                </c:pt>
                <c:pt idx="1">
                  <c:v>15.920419031465087</c:v>
                </c:pt>
                <c:pt idx="2">
                  <c:v>19.810870891857533</c:v>
                </c:pt>
                <c:pt idx="3">
                  <c:v>20.063693726014957</c:v>
                </c:pt>
                <c:pt idx="4">
                  <c:v>23.892535053105753</c:v>
                </c:pt>
                <c:pt idx="5">
                  <c:v>13.840901401519423</c:v>
                </c:pt>
                <c:pt idx="6">
                  <c:v>16.244287074104328</c:v>
                </c:pt>
                <c:pt idx="7">
                  <c:v>17.590938084283497</c:v>
                </c:pt>
                <c:pt idx="8">
                  <c:v>14.608195853122494</c:v>
                </c:pt>
                <c:pt idx="9">
                  <c:v>19.269908162485596</c:v>
                </c:pt>
                <c:pt idx="10">
                  <c:v>18.401794649251361</c:v>
                </c:pt>
                <c:pt idx="11">
                  <c:v>16.696713313341903</c:v>
                </c:pt>
                <c:pt idx="12">
                  <c:v>17.777564269082635</c:v>
                </c:pt>
                <c:pt idx="13">
                  <c:v>18.022265333454353</c:v>
                </c:pt>
                <c:pt idx="14">
                  <c:v>10.548332459328643</c:v>
                </c:pt>
                <c:pt idx="15">
                  <c:v>12.68574996114989</c:v>
                </c:pt>
                <c:pt idx="16">
                  <c:v>16.589198240918979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538902976111046E-2"/>
          <c:y val="0.1841573033707865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TSJ'!$H$50:$H$66</c:f>
              <c:numCache>
                <c:formatCode>#,##0.0</c:formatCode>
                <c:ptCount val="17"/>
                <c:pt idx="0">
                  <c:v>6.5459230559647557</c:v>
                </c:pt>
                <c:pt idx="1">
                  <c:v>6.0361778318351043</c:v>
                </c:pt>
                <c:pt idx="2">
                  <c:v>11.348941113928436</c:v>
                </c:pt>
                <c:pt idx="3">
                  <c:v>9.5217529547189628</c:v>
                </c:pt>
                <c:pt idx="4">
                  <c:v>8.5921231825591846</c:v>
                </c:pt>
                <c:pt idx="5">
                  <c:v>10.252519556681055</c:v>
                </c:pt>
                <c:pt idx="6">
                  <c:v>6.7086795968378912</c:v>
                </c:pt>
                <c:pt idx="7">
                  <c:v>5.5063047189031442</c:v>
                </c:pt>
                <c:pt idx="8">
                  <c:v>8.6338677337716057</c:v>
                </c:pt>
                <c:pt idx="9">
                  <c:v>6.9733102932542161</c:v>
                </c:pt>
                <c:pt idx="10">
                  <c:v>7.2089504811500174</c:v>
                </c:pt>
                <c:pt idx="11">
                  <c:v>5.9498310247988959</c:v>
                </c:pt>
                <c:pt idx="12">
                  <c:v>6.5090498032754605</c:v>
                </c:pt>
                <c:pt idx="13">
                  <c:v>6.7909985314465686</c:v>
                </c:pt>
                <c:pt idx="14">
                  <c:v>5.5755471570737116</c:v>
                </c:pt>
                <c:pt idx="15">
                  <c:v>6.7506312293261912</c:v>
                </c:pt>
                <c:pt idx="16">
                  <c:v>4.3820523655257686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Segundo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con'!$H$50:$H$66</c:f>
              <c:numCache>
                <c:formatCode>#,##0.0</c:formatCode>
                <c:ptCount val="17"/>
                <c:pt idx="0">
                  <c:v>18.633368275709199</c:v>
                </c:pt>
                <c:pt idx="1">
                  <c:v>10.789667874405248</c:v>
                </c:pt>
                <c:pt idx="2">
                  <c:v>11.647597459031816</c:v>
                </c:pt>
                <c:pt idx="3">
                  <c:v>15.472848551418316</c:v>
                </c:pt>
                <c:pt idx="4">
                  <c:v>24.260112515461227</c:v>
                </c:pt>
                <c:pt idx="5">
                  <c:v>12.473898793961949</c:v>
                </c:pt>
                <c:pt idx="6">
                  <c:v>7.679117525940228</c:v>
                </c:pt>
                <c:pt idx="7">
                  <c:v>12.620645329167383</c:v>
                </c:pt>
                <c:pt idx="8">
                  <c:v>11.37049545295814</c:v>
                </c:pt>
                <c:pt idx="9">
                  <c:v>14.889490710666747</c:v>
                </c:pt>
                <c:pt idx="10">
                  <c:v>11.192844168101342</c:v>
                </c:pt>
                <c:pt idx="11">
                  <c:v>11.193119615402923</c:v>
                </c:pt>
                <c:pt idx="12">
                  <c:v>12.691905766751239</c:v>
                </c:pt>
                <c:pt idx="13">
                  <c:v>19.067034338292284</c:v>
                </c:pt>
                <c:pt idx="14">
                  <c:v>14.315594051946018</c:v>
                </c:pt>
                <c:pt idx="15">
                  <c:v>14.316774956154877</c:v>
                </c:pt>
                <c:pt idx="16">
                  <c:v>10.642127173419723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cons'!$H$50:$H$67</c:f>
              <c:numCache>
                <c:formatCode>#,##0.0</c:formatCode>
                <c:ptCount val="18"/>
                <c:pt idx="0">
                  <c:v>15.412358518012255</c:v>
                </c:pt>
                <c:pt idx="1">
                  <c:v>9.884241199629983</c:v>
                </c:pt>
                <c:pt idx="2">
                  <c:v>11.050284768825057</c:v>
                </c:pt>
                <c:pt idx="3">
                  <c:v>12.242253798924382</c:v>
                </c:pt>
                <c:pt idx="4">
                  <c:v>26.925049117538407</c:v>
                </c:pt>
                <c:pt idx="5">
                  <c:v>10.423394882625738</c:v>
                </c:pt>
                <c:pt idx="6">
                  <c:v>7.8900822931363876</c:v>
                </c:pt>
                <c:pt idx="7">
                  <c:v>9.2583884654123647</c:v>
                </c:pt>
                <c:pt idx="8">
                  <c:v>13.503266351479104</c:v>
                </c:pt>
                <c:pt idx="9">
                  <c:v>11.47158651059285</c:v>
                </c:pt>
                <c:pt idx="10">
                  <c:v>11.951681060853977</c:v>
                </c:pt>
                <c:pt idx="11">
                  <c:v>9.0363058689133222</c:v>
                </c:pt>
                <c:pt idx="12">
                  <c:v>9.2223894707000831</c:v>
                </c:pt>
                <c:pt idx="13">
                  <c:v>12.080141618438606</c:v>
                </c:pt>
                <c:pt idx="14">
                  <c:v>11.452475241556813</c:v>
                </c:pt>
                <c:pt idx="15">
                  <c:v>11.779624963924899</c:v>
                </c:pt>
                <c:pt idx="16">
                  <c:v>8.4511009906568386</c:v>
                </c:pt>
                <c:pt idx="17" formatCode="0.0">
                  <c:v>12.477970921289343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Segundo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31</xdr:row>
      <xdr:rowOff>104775</xdr:rowOff>
    </xdr:from>
    <xdr:to>
      <xdr:col>17</xdr:col>
      <xdr:colOff>1085849</xdr:colOff>
      <xdr:row>52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257176</xdr:colOff>
      <xdr:row>71</xdr:row>
      <xdr:rowOff>885824</xdr:rowOff>
    </xdr:from>
    <xdr:to>
      <xdr:col>16</xdr:col>
      <xdr:colOff>714376</xdr:colOff>
      <xdr:row>93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266699</xdr:colOff>
      <xdr:row>95</xdr:row>
      <xdr:rowOff>1</xdr:rowOff>
    </xdr:from>
    <xdr:to>
      <xdr:col>16</xdr:col>
      <xdr:colOff>695324</xdr:colOff>
      <xdr:row>113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238124</xdr:rowOff>
    </xdr:from>
    <xdr:to>
      <xdr:col>15</xdr:col>
      <xdr:colOff>95250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5" y="238124"/>
          <a:ext cx="13106400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10</xdr:col>
      <xdr:colOff>123825</xdr:colOff>
      <xdr:row>48</xdr:row>
      <xdr:rowOff>466724</xdr:rowOff>
    </xdr:from>
    <xdr:to>
      <xdr:col>18</xdr:col>
      <xdr:colOff>285750</xdr:colOff>
      <xdr:row>66</xdr:row>
      <xdr:rowOff>95249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9526</xdr:colOff>
      <xdr:row>1</xdr:row>
      <xdr:rowOff>285749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ECF12-6AFF-44EF-80AD-36C2F3605916}"/>
            </a:ext>
          </a:extLst>
        </xdr:cNvPr>
        <xdr:cNvSpPr/>
      </xdr:nvSpPr>
      <xdr:spPr>
        <a:xfrm flipH="1">
          <a:off x="13992225" y="238125"/>
          <a:ext cx="7715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390526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8685" y="238125"/>
          <a:ext cx="1421216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17</xdr:col>
      <xdr:colOff>514350</xdr:colOff>
      <xdr:row>1</xdr:row>
      <xdr:rowOff>9525</xdr:rowOff>
    </xdr:from>
    <xdr:to>
      <xdr:col>18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28576</xdr:colOff>
      <xdr:row>49</xdr:row>
      <xdr:rowOff>9525</xdr:rowOff>
    </xdr:from>
    <xdr:to>
      <xdr:col>18</xdr:col>
      <xdr:colOff>0</xdr:colOff>
      <xdr:row>66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581024" y="11801475"/>
          <a:ext cx="153638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190499</xdr:rowOff>
    </xdr:from>
    <xdr:to>
      <xdr:col>17</xdr:col>
      <xdr:colOff>447675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219075</xdr:colOff>
      <xdr:row>48</xdr:row>
      <xdr:rowOff>419100</xdr:rowOff>
    </xdr:from>
    <xdr:to>
      <xdr:col>18</xdr:col>
      <xdr:colOff>304800</xdr:colOff>
      <xdr:row>66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17319</xdr:rowOff>
    </xdr:from>
    <xdr:to>
      <xdr:col>17</xdr:col>
      <xdr:colOff>403513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9525</xdr:rowOff>
    </xdr:from>
    <xdr:to>
      <xdr:col>19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40205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809625</xdr:colOff>
      <xdr:row>48</xdr:row>
      <xdr:rowOff>447675</xdr:rowOff>
    </xdr:from>
    <xdr:to>
      <xdr:col>18</xdr:col>
      <xdr:colOff>95250</xdr:colOff>
      <xdr:row>66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114298</xdr:colOff>
      <xdr:row>45</xdr:row>
      <xdr:rowOff>0</xdr:rowOff>
    </xdr:from>
    <xdr:to>
      <xdr:col>18</xdr:col>
      <xdr:colOff>38099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8" y="10058400"/>
          <a:ext cx="155257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17</xdr:col>
      <xdr:colOff>358487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10</xdr:col>
      <xdr:colOff>1</xdr:colOff>
      <xdr:row>48</xdr:row>
      <xdr:rowOff>485775</xdr:rowOff>
    </xdr:from>
    <xdr:to>
      <xdr:col>18</xdr:col>
      <xdr:colOff>95251</xdr:colOff>
      <xdr:row>66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742950</xdr:colOff>
      <xdr:row>1</xdr:row>
      <xdr:rowOff>0</xdr:rowOff>
    </xdr:from>
    <xdr:to>
      <xdr:col>22</xdr:col>
      <xdr:colOff>9525</xdr:colOff>
      <xdr:row>1</xdr:row>
      <xdr:rowOff>352425</xdr:rowOff>
    </xdr:to>
    <xdr:sp macro="" textlink="">
      <xdr:nvSpPr>
        <xdr:cNvPr id="1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70873-2340-4263-9689-75E1F0581404}"/>
            </a:ext>
          </a:extLst>
        </xdr:cNvPr>
        <xdr:cNvSpPr/>
      </xdr:nvSpPr>
      <xdr:spPr>
        <a:xfrm flipH="1">
          <a:off x="16325850" y="219075"/>
          <a:ext cx="91440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17</xdr:col>
      <xdr:colOff>306532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10</xdr:col>
      <xdr:colOff>76201</xdr:colOff>
      <xdr:row>48</xdr:row>
      <xdr:rowOff>457200</xdr:rowOff>
    </xdr:from>
    <xdr:to>
      <xdr:col>18</xdr:col>
      <xdr:colOff>133351</xdr:colOff>
      <xdr:row>66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9" y="1005840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17</xdr:col>
      <xdr:colOff>735156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38101</xdr:colOff>
      <xdr:row>48</xdr:row>
      <xdr:rowOff>476250</xdr:rowOff>
    </xdr:from>
    <xdr:to>
      <xdr:col>18</xdr:col>
      <xdr:colOff>114301</xdr:colOff>
      <xdr:row>66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17</xdr:col>
      <xdr:colOff>349827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4765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66675</xdr:colOff>
      <xdr:row>48</xdr:row>
      <xdr:rowOff>476250</xdr:rowOff>
    </xdr:from>
    <xdr:to>
      <xdr:col>18</xdr:col>
      <xdr:colOff>257175</xdr:colOff>
      <xdr:row>66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17</xdr:col>
      <xdr:colOff>400050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9526</xdr:colOff>
      <xdr:row>48</xdr:row>
      <xdr:rowOff>485775</xdr:rowOff>
    </xdr:from>
    <xdr:to>
      <xdr:col>18</xdr:col>
      <xdr:colOff>104776</xdr:colOff>
      <xdr:row>66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4" y="10563225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17</xdr:col>
      <xdr:colOff>477116</xdr:colOff>
      <xdr:row>2</xdr:row>
      <xdr:rowOff>29441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123825</xdr:colOff>
      <xdr:row>48</xdr:row>
      <xdr:rowOff>438150</xdr:rowOff>
    </xdr:from>
    <xdr:to>
      <xdr:col>18</xdr:col>
      <xdr:colOff>285750</xdr:colOff>
      <xdr:row>66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800966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571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76" t="s">
        <v>33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ht="20.100000000000001" customHeight="1" x14ac:dyDescent="0.2">
      <c r="B15" s="76" t="s">
        <v>584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ht="20.100000000000001" customHeight="1" x14ac:dyDescent="0.2">
      <c r="B16" s="76" t="s">
        <v>518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4" ht="20.100000000000001" customHeight="1" x14ac:dyDescent="0.2">
      <c r="B17" s="76" t="s">
        <v>519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4" ht="20.100000000000001" customHeight="1" x14ac:dyDescent="0.2">
      <c r="B18" s="76" t="s">
        <v>520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4" ht="20.100000000000001" customHeight="1" x14ac:dyDescent="0.2">
      <c r="B19" s="76" t="s">
        <v>521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2:14" ht="20.100000000000001" customHeight="1" x14ac:dyDescent="0.2">
      <c r="B20" s="76" t="s">
        <v>526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4" ht="20.100000000000001" customHeight="1" x14ac:dyDescent="0.2">
      <c r="B21" s="76" t="s">
        <v>523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4" ht="20.100000000000001" customHeight="1" x14ac:dyDescent="0.2">
      <c r="B22" s="76" t="s">
        <v>522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4" ht="20.100000000000001" customHeight="1" x14ac:dyDescent="0.2">
      <c r="B23" s="76" t="s">
        <v>525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/>
      <c r="N23"/>
    </row>
    <row r="24" spans="2:14" ht="20.100000000000001" customHeight="1" x14ac:dyDescent="0.2">
      <c r="B24" s="76" t="s">
        <v>524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/>
      <c r="N24"/>
    </row>
    <row r="25" spans="2:14" ht="20.100000000000001" customHeight="1" x14ac:dyDescent="0.2">
      <c r="B25" s="76" t="s">
        <v>597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/>
      <c r="N25"/>
    </row>
    <row r="26" spans="2:14" ht="18.75" customHeight="1" x14ac:dyDescent="0.2">
      <c r="B26" s="76" t="s">
        <v>559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2:14" ht="18.75" customHeight="1" x14ac:dyDescent="0.2">
      <c r="B27" s="76" t="s">
        <v>34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2:14" ht="18.75" customHeight="1" x14ac:dyDescent="0.2">
      <c r="B28" s="76" t="s">
        <v>35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</row>
  </sheetData>
  <mergeCells count="15">
    <mergeCell ref="B20:L20"/>
    <mergeCell ref="B14:L14"/>
    <mergeCell ref="B16:L16"/>
    <mergeCell ref="B17:L17"/>
    <mergeCell ref="B18:L18"/>
    <mergeCell ref="B19:L19"/>
    <mergeCell ref="B15:L15"/>
    <mergeCell ref="B27:L27"/>
    <mergeCell ref="B28:L28"/>
    <mergeCell ref="B21:L21"/>
    <mergeCell ref="B22:L22"/>
    <mergeCell ref="B23:L23"/>
    <mergeCell ref="B26:L26"/>
    <mergeCell ref="B24:L24"/>
    <mergeCell ref="B25:L25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35"/>
  <sheetViews>
    <sheetView zoomScaleNormal="100" workbookViewId="0">
      <selection activeCell="N62" sqref="N62"/>
    </sheetView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527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528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529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530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537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538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539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540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541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542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543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544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545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546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547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548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549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551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552</v>
      </c>
      <c r="C55" s="58">
        <v>34</v>
      </c>
      <c r="D55" s="58">
        <v>16423</v>
      </c>
      <c r="E55" s="58">
        <v>11668</v>
      </c>
      <c r="F55" s="58">
        <v>900</v>
      </c>
      <c r="G55" s="58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560</v>
      </c>
      <c r="C56" s="58">
        <v>24</v>
      </c>
      <c r="D56" s="58">
        <v>16409</v>
      </c>
      <c r="E56" s="58">
        <v>10869</v>
      </c>
      <c r="F56" s="58">
        <v>832</v>
      </c>
      <c r="G56" s="58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561</v>
      </c>
      <c r="C57" s="58">
        <v>12</v>
      </c>
      <c r="D57" s="58">
        <v>12607</v>
      </c>
      <c r="E57" s="58">
        <v>8528</v>
      </c>
      <c r="F57" s="58">
        <v>654</v>
      </c>
      <c r="G57" s="58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562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567</v>
      </c>
      <c r="C59" s="58">
        <v>23</v>
      </c>
      <c r="D59" s="58">
        <v>13690</v>
      </c>
      <c r="E59" s="58">
        <v>9290</v>
      </c>
      <c r="F59" s="58">
        <v>660</v>
      </c>
      <c r="G59" s="58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568</v>
      </c>
      <c r="C60" s="58">
        <v>19</v>
      </c>
      <c r="D60" s="58">
        <v>9552</v>
      </c>
      <c r="E60" s="58">
        <v>6264</v>
      </c>
      <c r="F60" s="58">
        <v>446</v>
      </c>
      <c r="G60" s="58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569</v>
      </c>
      <c r="C61" s="58">
        <v>14</v>
      </c>
      <c r="D61" s="58">
        <v>14835</v>
      </c>
      <c r="E61" s="58">
        <v>9809</v>
      </c>
      <c r="F61" s="58">
        <v>783</v>
      </c>
      <c r="G61" s="58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570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572</v>
      </c>
      <c r="C63" s="58">
        <v>22</v>
      </c>
      <c r="D63" s="58">
        <v>15048</v>
      </c>
      <c r="E63" s="58">
        <v>9290</v>
      </c>
      <c r="F63" s="58">
        <v>724</v>
      </c>
      <c r="G63" s="58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585</v>
      </c>
      <c r="C64" s="58">
        <v>16</v>
      </c>
      <c r="D64" s="58">
        <v>15937</v>
      </c>
      <c r="E64" s="58">
        <v>9750</v>
      </c>
      <c r="F64" s="58">
        <v>741</v>
      </c>
      <c r="G64" s="58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587</v>
      </c>
      <c r="C65" s="58">
        <v>21</v>
      </c>
      <c r="D65" s="58">
        <v>11767</v>
      </c>
      <c r="E65" s="58">
        <v>7520</v>
      </c>
      <c r="F65" s="58">
        <v>556</v>
      </c>
      <c r="G65" s="58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588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589</v>
      </c>
      <c r="C67" s="58">
        <f>+'Nulidades TSJ '!G22</f>
        <v>18</v>
      </c>
      <c r="D67" s="58">
        <f>+'Divorcios consensuados TSJ'!G22</f>
        <v>14730</v>
      </c>
      <c r="E67" s="58">
        <f>+'Divorcios no consensuados TSJ'!G22</f>
        <v>9498</v>
      </c>
      <c r="F67" s="58">
        <f>+'Separaciones consensuadas TSJ'!G22</f>
        <v>723</v>
      </c>
      <c r="G67" s="58">
        <f>+'Separaciones no consensuada TSJ'!G22</f>
        <v>292</v>
      </c>
      <c r="H67" s="66">
        <f>+'Nulidades TSJ '!C43</f>
        <v>-0.18181818181818182</v>
      </c>
      <c r="I67" s="66">
        <f>+'Divorcios consensuados TSJ'!C43</f>
        <v>-2.1132376395534291E-2</v>
      </c>
      <c r="J67" s="66">
        <f>+'Divorcios no consensuados TSJ'!C43</f>
        <v>2.2389666307857912E-2</v>
      </c>
      <c r="K67" s="66">
        <f>+'Separaciones consensuadas TSJ'!C43</f>
        <v>-1.3812154696132596E-3</v>
      </c>
      <c r="L67" s="66">
        <f>+'Separaciones no consensuada TSJ'!C43</f>
        <v>-4.2622950819672129E-2</v>
      </c>
      <c r="M67" s="12"/>
    </row>
    <row r="68" spans="2:14" ht="15" thickBot="1" x14ac:dyDescent="0.25">
      <c r="B68" s="27" t="s">
        <v>598</v>
      </c>
      <c r="C68" s="58">
        <f>+'Nulidades TSJ '!H22</f>
        <v>15</v>
      </c>
      <c r="D68" s="58">
        <f>+'Divorcios consensuados TSJ'!H22</f>
        <v>14306</v>
      </c>
      <c r="E68" s="58">
        <f>+'Divorcios no consensuados TSJ'!H22</f>
        <v>9118</v>
      </c>
      <c r="F68" s="58">
        <f>+'Separaciones consensuadas TSJ'!H22</f>
        <v>643</v>
      </c>
      <c r="G68" s="58">
        <f>+'Separaciones no consensuada TSJ'!H22</f>
        <v>301</v>
      </c>
      <c r="H68" s="66">
        <f>+'Nulidades TSJ '!D43</f>
        <v>-6.25E-2</v>
      </c>
      <c r="I68" s="66">
        <f>+'Divorcios consensuados TSJ'!D43</f>
        <v>-0.10234046558323398</v>
      </c>
      <c r="J68" s="66">
        <f>+'Divorcios no consensuados TSJ'!D43</f>
        <v>-6.4820512820512821E-2</v>
      </c>
      <c r="K68" s="66">
        <f>+'Separaciones consensuadas TSJ'!D43</f>
        <v>-0.13225371120107962</v>
      </c>
      <c r="L68" s="66">
        <f>+'Separaciones no consensuada TSJ'!D43</f>
        <v>-1.6339869281045753E-2</v>
      </c>
      <c r="M68" s="12"/>
    </row>
    <row r="69" spans="2:14" ht="15" thickBot="1" x14ac:dyDescent="0.25">
      <c r="B69" s="58"/>
      <c r="C69" s="58"/>
      <c r="D69" s="58"/>
      <c r="E69" s="58"/>
      <c r="F69" s="58"/>
      <c r="G69" s="58"/>
      <c r="H69" s="32"/>
      <c r="I69" s="32"/>
      <c r="J69" s="32"/>
      <c r="K69" s="32"/>
      <c r="L69" s="32"/>
      <c r="M69" s="12"/>
    </row>
    <row r="70" spans="2:14" ht="15" thickBot="1" x14ac:dyDescent="0.25">
      <c r="C70" s="12"/>
      <c r="D70" s="12"/>
      <c r="E70" s="32"/>
      <c r="F70" s="12"/>
      <c r="G70" s="12"/>
      <c r="H70" s="32"/>
      <c r="I70" s="32"/>
      <c r="J70" s="32"/>
      <c r="K70" s="32"/>
      <c r="L70" s="32"/>
      <c r="M70" s="12"/>
      <c r="N70" s="32"/>
    </row>
    <row r="71" spans="2:14" ht="15" customHeight="1" thickBot="1" x14ac:dyDescent="0.25">
      <c r="C71" s="36"/>
      <c r="D71" s="12"/>
      <c r="E71" s="36"/>
      <c r="F71" s="36"/>
      <c r="G71" s="36"/>
      <c r="H71" s="36"/>
      <c r="I71" s="12"/>
      <c r="J71" s="9"/>
    </row>
    <row r="72" spans="2:14" ht="69.95" customHeight="1" x14ac:dyDescent="0.2">
      <c r="B72" s="37"/>
      <c r="C72" s="26" t="s">
        <v>70</v>
      </c>
      <c r="D72" s="26" t="s">
        <v>71</v>
      </c>
      <c r="E72" s="26" t="s">
        <v>533</v>
      </c>
      <c r="F72" s="26" t="s">
        <v>534</v>
      </c>
      <c r="G72" s="26" t="s">
        <v>531</v>
      </c>
      <c r="H72" s="26" t="s">
        <v>532</v>
      </c>
      <c r="I72" s="26" t="s">
        <v>535</v>
      </c>
      <c r="J72" s="26" t="s">
        <v>536</v>
      </c>
    </row>
    <row r="73" spans="2:14" ht="15" thickBot="1" x14ac:dyDescent="0.25">
      <c r="B73" s="27" t="s">
        <v>0</v>
      </c>
      <c r="C73" s="28">
        <v>844</v>
      </c>
      <c r="D73" s="28">
        <v>3160</v>
      </c>
      <c r="E73" s="28">
        <v>1460</v>
      </c>
      <c r="F73" s="28">
        <v>3306</v>
      </c>
      <c r="G73" s="29">
        <v>0.13136729222520108</v>
      </c>
      <c r="H73" s="29">
        <v>0.18707738542449287</v>
      </c>
      <c r="I73" s="29">
        <v>0.1578112609040444</v>
      </c>
      <c r="J73" s="29">
        <v>7.6872964169381108E-2</v>
      </c>
    </row>
    <row r="74" spans="2:14" ht="15" thickBot="1" x14ac:dyDescent="0.25">
      <c r="B74" s="30" t="s">
        <v>1</v>
      </c>
      <c r="C74" s="31">
        <v>908</v>
      </c>
      <c r="D74" s="31">
        <v>3125</v>
      </c>
      <c r="E74" s="31">
        <v>1505</v>
      </c>
      <c r="F74" s="31">
        <v>3393</v>
      </c>
      <c r="G74" s="32">
        <v>0.24383561643835616</v>
      </c>
      <c r="H74" s="32">
        <v>0.12531508822470291</v>
      </c>
      <c r="I74" s="32">
        <v>0.16938616938616938</v>
      </c>
      <c r="J74" s="32">
        <v>0.15841584158415842</v>
      </c>
    </row>
    <row r="75" spans="2:14" ht="15" thickBot="1" x14ac:dyDescent="0.25">
      <c r="B75" s="33" t="s">
        <v>2</v>
      </c>
      <c r="C75" s="31">
        <v>646</v>
      </c>
      <c r="D75" s="31">
        <v>2327</v>
      </c>
      <c r="E75" s="31">
        <v>1111</v>
      </c>
      <c r="F75" s="31">
        <v>2537</v>
      </c>
      <c r="G75" s="32">
        <v>0.25436893203883493</v>
      </c>
      <c r="H75" s="32">
        <v>0.1491358024691358</v>
      </c>
      <c r="I75" s="32">
        <v>0.28439306358381505</v>
      </c>
      <c r="J75" s="32">
        <v>0.19388235294117648</v>
      </c>
    </row>
    <row r="76" spans="2:14" ht="15" thickBot="1" x14ac:dyDescent="0.25">
      <c r="B76" s="34" t="s">
        <v>3</v>
      </c>
      <c r="C76" s="35">
        <v>905</v>
      </c>
      <c r="D76" s="35">
        <v>3495</v>
      </c>
      <c r="E76" s="35">
        <v>1458</v>
      </c>
      <c r="F76" s="35">
        <v>3441</v>
      </c>
      <c r="G76" s="36">
        <v>0.23803009575923392</v>
      </c>
      <c r="H76" s="36">
        <v>0.1811422777965529</v>
      </c>
      <c r="I76" s="36">
        <v>0.15256916996047432</v>
      </c>
      <c r="J76" s="36">
        <v>3.6445783132530121E-2</v>
      </c>
    </row>
    <row r="77" spans="2:14" ht="15" thickBot="1" x14ac:dyDescent="0.25">
      <c r="B77" s="27" t="s">
        <v>4</v>
      </c>
      <c r="C77" s="28">
        <v>862</v>
      </c>
      <c r="D77" s="28">
        <v>3347</v>
      </c>
      <c r="E77" s="28">
        <v>1473</v>
      </c>
      <c r="F77" s="28">
        <v>3407</v>
      </c>
      <c r="G77" s="29">
        <v>2.132701421800948E-2</v>
      </c>
      <c r="H77" s="29">
        <v>5.9177215189873421E-2</v>
      </c>
      <c r="I77" s="29">
        <v>8.9041095890410957E-3</v>
      </c>
      <c r="J77" s="29">
        <v>3.0550514216575921E-2</v>
      </c>
    </row>
    <row r="78" spans="2:14" ht="15" thickBot="1" x14ac:dyDescent="0.25">
      <c r="B78" s="30" t="s">
        <v>5</v>
      </c>
      <c r="C78" s="31">
        <v>1060</v>
      </c>
      <c r="D78" s="31">
        <v>3880</v>
      </c>
      <c r="E78" s="31">
        <v>1704</v>
      </c>
      <c r="F78" s="31">
        <v>3968</v>
      </c>
      <c r="G78" s="32">
        <v>0.16740088105726872</v>
      </c>
      <c r="H78" s="32">
        <v>0.24160000000000001</v>
      </c>
      <c r="I78" s="32">
        <v>0.13222591362126246</v>
      </c>
      <c r="J78" s="32">
        <v>0.1694665487768936</v>
      </c>
    </row>
    <row r="79" spans="2:14" ht="15" thickBot="1" x14ac:dyDescent="0.25">
      <c r="B79" s="33" t="s">
        <v>6</v>
      </c>
      <c r="C79" s="31">
        <v>765</v>
      </c>
      <c r="D79" s="31">
        <v>2727</v>
      </c>
      <c r="E79" s="31">
        <v>1270</v>
      </c>
      <c r="F79" s="31">
        <v>2843</v>
      </c>
      <c r="G79" s="32">
        <v>0.18421052631578946</v>
      </c>
      <c r="H79" s="32">
        <v>0.17189514396218306</v>
      </c>
      <c r="I79" s="32">
        <v>0.14311431143114312</v>
      </c>
      <c r="J79" s="32">
        <v>0.12061489948758376</v>
      </c>
    </row>
    <row r="80" spans="2:14" ht="15" thickBot="1" x14ac:dyDescent="0.25">
      <c r="B80" s="34" t="s">
        <v>7</v>
      </c>
      <c r="C80" s="35">
        <v>1004</v>
      </c>
      <c r="D80" s="35">
        <v>4115</v>
      </c>
      <c r="E80" s="35">
        <v>1657</v>
      </c>
      <c r="F80" s="35">
        <v>4275</v>
      </c>
      <c r="G80" s="36">
        <v>0.10939226519337017</v>
      </c>
      <c r="H80" s="36">
        <v>0.17739628040057226</v>
      </c>
      <c r="I80" s="36">
        <v>0.13648834019204389</v>
      </c>
      <c r="J80" s="36">
        <v>0.24237140366172624</v>
      </c>
    </row>
    <row r="81" spans="2:10" ht="15" thickBot="1" x14ac:dyDescent="0.25">
      <c r="B81" s="27" t="s">
        <v>8</v>
      </c>
      <c r="C81" s="28">
        <v>1022</v>
      </c>
      <c r="D81" s="28">
        <v>4166</v>
      </c>
      <c r="E81" s="28">
        <v>1659</v>
      </c>
      <c r="F81" s="28">
        <v>3883</v>
      </c>
      <c r="G81" s="29">
        <v>0.18561484918793503</v>
      </c>
      <c r="H81" s="29">
        <v>0.24469674335225575</v>
      </c>
      <c r="I81" s="29">
        <v>0.12627291242362526</v>
      </c>
      <c r="J81" s="29">
        <v>0.13971235691223952</v>
      </c>
    </row>
    <row r="82" spans="2:10" ht="15" thickBot="1" x14ac:dyDescent="0.25">
      <c r="B82" s="30" t="s">
        <v>9</v>
      </c>
      <c r="C82" s="31">
        <v>1159</v>
      </c>
      <c r="D82" s="31">
        <v>4519</v>
      </c>
      <c r="E82" s="31">
        <v>1869</v>
      </c>
      <c r="F82" s="31">
        <v>4263</v>
      </c>
      <c r="G82" s="32">
        <v>9.3396226415094333E-2</v>
      </c>
      <c r="H82" s="32">
        <v>0.16469072164948453</v>
      </c>
      <c r="I82" s="32">
        <v>9.6830985915492954E-2</v>
      </c>
      <c r="J82" s="32">
        <v>7.4344758064516125E-2</v>
      </c>
    </row>
    <row r="83" spans="2:10" ht="15" thickBot="1" x14ac:dyDescent="0.25">
      <c r="B83" s="33" t="s">
        <v>10</v>
      </c>
      <c r="C83" s="31">
        <v>891</v>
      </c>
      <c r="D83" s="31">
        <v>3393</v>
      </c>
      <c r="E83" s="31">
        <v>1428</v>
      </c>
      <c r="F83" s="31">
        <v>3546</v>
      </c>
      <c r="G83" s="32">
        <v>0.16470588235294117</v>
      </c>
      <c r="H83" s="32">
        <v>0.24422442244224424</v>
      </c>
      <c r="I83" s="32">
        <v>0.12440944881889764</v>
      </c>
      <c r="J83" s="32">
        <v>0.24727400633134014</v>
      </c>
    </row>
    <row r="84" spans="2:10" ht="15" thickBot="1" x14ac:dyDescent="0.25">
      <c r="B84" s="34" t="s">
        <v>11</v>
      </c>
      <c r="C84" s="35">
        <v>1111</v>
      </c>
      <c r="D84" s="35">
        <v>4965</v>
      </c>
      <c r="E84" s="35">
        <v>2036</v>
      </c>
      <c r="F84" s="35">
        <v>4791</v>
      </c>
      <c r="G84" s="36">
        <v>0.10657370517928287</v>
      </c>
      <c r="H84" s="36">
        <v>0.20656136087484811</v>
      </c>
      <c r="I84" s="36">
        <v>0.22872661436330718</v>
      </c>
      <c r="J84" s="36">
        <v>0.12070175438596491</v>
      </c>
    </row>
    <row r="85" spans="2:10" ht="15" thickBot="1" x14ac:dyDescent="0.25">
      <c r="B85" s="27" t="s">
        <v>22</v>
      </c>
      <c r="C85" s="28">
        <v>1134</v>
      </c>
      <c r="D85" s="28">
        <v>4875</v>
      </c>
      <c r="E85" s="28">
        <v>2203</v>
      </c>
      <c r="F85" s="28">
        <v>4802</v>
      </c>
      <c r="G85" s="29">
        <v>0.1095890410958904</v>
      </c>
      <c r="H85" s="29">
        <v>0.17018722995679308</v>
      </c>
      <c r="I85" s="29">
        <v>0.32790837854128996</v>
      </c>
      <c r="J85" s="29">
        <v>0.23667267576616019</v>
      </c>
    </row>
    <row r="86" spans="2:10" ht="15" thickBot="1" x14ac:dyDescent="0.25">
      <c r="B86" s="30" t="s">
        <v>38</v>
      </c>
      <c r="C86" s="31">
        <v>1373</v>
      </c>
      <c r="D86" s="31">
        <v>5180</v>
      </c>
      <c r="E86" s="31">
        <v>2450</v>
      </c>
      <c r="F86" s="31">
        <v>4897</v>
      </c>
      <c r="G86" s="32">
        <v>0.18464193270060397</v>
      </c>
      <c r="H86" s="32">
        <v>0.14627129895994689</v>
      </c>
      <c r="I86" s="32">
        <v>0.31086142322097376</v>
      </c>
      <c r="J86" s="32">
        <v>0.14872155758855266</v>
      </c>
    </row>
    <row r="87" spans="2:10" ht="15" thickBot="1" x14ac:dyDescent="0.25">
      <c r="B87" s="33" t="s">
        <v>55</v>
      </c>
      <c r="C87" s="31">
        <v>1056</v>
      </c>
      <c r="D87" s="31">
        <v>3800</v>
      </c>
      <c r="E87" s="31">
        <v>1756</v>
      </c>
      <c r="F87" s="31">
        <v>3772</v>
      </c>
      <c r="G87" s="32">
        <v>0.18518518518518517</v>
      </c>
      <c r="H87" s="32">
        <v>0.11995284409077513</v>
      </c>
      <c r="I87" s="32">
        <v>0.22969187675070027</v>
      </c>
      <c r="J87" s="32">
        <v>6.3733784545967287E-2</v>
      </c>
    </row>
    <row r="88" spans="2:10" ht="15" thickBot="1" x14ac:dyDescent="0.25">
      <c r="B88" s="34" t="s">
        <v>56</v>
      </c>
      <c r="C88" s="35">
        <v>1433</v>
      </c>
      <c r="D88" s="35">
        <v>5538</v>
      </c>
      <c r="E88" s="35">
        <v>2608</v>
      </c>
      <c r="F88" s="35">
        <v>5580</v>
      </c>
      <c r="G88" s="36">
        <v>0.28982898289828984</v>
      </c>
      <c r="H88" s="36">
        <v>0.11540785498489425</v>
      </c>
      <c r="I88" s="36">
        <v>0.28094302554027506</v>
      </c>
      <c r="J88" s="36">
        <v>0.16468378209142143</v>
      </c>
    </row>
    <row r="89" spans="2:10" ht="15" thickBot="1" x14ac:dyDescent="0.25">
      <c r="B89" s="27" t="s">
        <v>59</v>
      </c>
      <c r="C89" s="28">
        <v>1499</v>
      </c>
      <c r="D89" s="28">
        <v>5674</v>
      </c>
      <c r="E89" s="28">
        <v>2666</v>
      </c>
      <c r="F89" s="28">
        <v>5500</v>
      </c>
      <c r="G89" s="29">
        <v>0.32186948853615521</v>
      </c>
      <c r="H89" s="29">
        <v>0.16389743589743588</v>
      </c>
      <c r="I89" s="29">
        <v>0.21016795279164777</v>
      </c>
      <c r="J89" s="29">
        <v>0.14535610162432319</v>
      </c>
    </row>
    <row r="90" spans="2:10" ht="15" thickBot="1" x14ac:dyDescent="0.25">
      <c r="B90" s="30" t="s">
        <v>60</v>
      </c>
      <c r="C90" s="31">
        <v>1593</v>
      </c>
      <c r="D90" s="31">
        <v>6251</v>
      </c>
      <c r="E90" s="31">
        <v>2758</v>
      </c>
      <c r="F90" s="31">
        <v>5600</v>
      </c>
      <c r="G90" s="32">
        <v>0.16023306627822287</v>
      </c>
      <c r="H90" s="32">
        <v>0.20675675675675675</v>
      </c>
      <c r="I90" s="32">
        <v>0.12571428571428572</v>
      </c>
      <c r="J90" s="32">
        <v>0.14355727996732692</v>
      </c>
    </row>
    <row r="91" spans="2:10" ht="15" thickBot="1" x14ac:dyDescent="0.25">
      <c r="B91" s="33" t="s">
        <v>61</v>
      </c>
      <c r="C91" s="31">
        <v>1249</v>
      </c>
      <c r="D91" s="31">
        <v>4735</v>
      </c>
      <c r="E91" s="31">
        <v>2021</v>
      </c>
      <c r="F91" s="31">
        <v>4097</v>
      </c>
      <c r="G91" s="32">
        <v>0.18276515151515152</v>
      </c>
      <c r="H91" s="32">
        <v>0.24605263157894736</v>
      </c>
      <c r="I91" s="32">
        <v>0.15091116173120728</v>
      </c>
      <c r="J91" s="32">
        <v>8.6161187698833505E-2</v>
      </c>
    </row>
    <row r="92" spans="2:10" ht="15" thickBot="1" x14ac:dyDescent="0.25">
      <c r="B92" s="34" t="s">
        <v>62</v>
      </c>
      <c r="C92" s="35">
        <v>1672</v>
      </c>
      <c r="D92" s="35">
        <v>6272</v>
      </c>
      <c r="E92" s="35">
        <v>2769</v>
      </c>
      <c r="F92" s="35">
        <v>5791</v>
      </c>
      <c r="G92" s="36">
        <v>0.16678297278436846</v>
      </c>
      <c r="H92" s="36">
        <v>0.13253882267966774</v>
      </c>
      <c r="I92" s="36">
        <v>6.1733128834355826E-2</v>
      </c>
      <c r="J92" s="36">
        <v>3.7813620071684588E-2</v>
      </c>
    </row>
    <row r="93" spans="2:10" ht="15" thickBot="1" x14ac:dyDescent="0.25">
      <c r="B93" s="27" t="s">
        <v>63</v>
      </c>
      <c r="C93" s="28">
        <v>1736</v>
      </c>
      <c r="D93" s="28">
        <v>7008</v>
      </c>
      <c r="E93" s="28">
        <v>3057</v>
      </c>
      <c r="F93" s="28">
        <v>6095</v>
      </c>
      <c r="G93" s="29">
        <v>0.15810540360240161</v>
      </c>
      <c r="H93" s="29">
        <v>0.23510750793091292</v>
      </c>
      <c r="I93" s="29">
        <v>0.14666166541635409</v>
      </c>
      <c r="J93" s="29">
        <v>0.10818181818181818</v>
      </c>
    </row>
    <row r="94" spans="2:10" ht="15" thickBot="1" x14ac:dyDescent="0.25">
      <c r="B94" s="30" t="s">
        <v>64</v>
      </c>
      <c r="C94" s="31">
        <v>1847</v>
      </c>
      <c r="D94" s="31">
        <v>7465</v>
      </c>
      <c r="E94" s="31">
        <v>3195</v>
      </c>
      <c r="F94" s="31">
        <v>6032</v>
      </c>
      <c r="G94" s="32">
        <v>0.15944758317639673</v>
      </c>
      <c r="H94" s="32">
        <v>0.19420892657174851</v>
      </c>
      <c r="I94" s="32">
        <v>0.15844815083393762</v>
      </c>
      <c r="J94" s="32">
        <v>7.7142857142857138E-2</v>
      </c>
    </row>
    <row r="95" spans="2:10" ht="15" thickBot="1" x14ac:dyDescent="0.25">
      <c r="B95" s="33" t="s">
        <v>65</v>
      </c>
      <c r="C95" s="31">
        <v>1429</v>
      </c>
      <c r="D95" s="31">
        <v>5533</v>
      </c>
      <c r="E95" s="31">
        <v>2383</v>
      </c>
      <c r="F95" s="31">
        <v>4432</v>
      </c>
      <c r="G95" s="32">
        <v>0.14411529223378702</v>
      </c>
      <c r="H95" s="32">
        <v>0.16853220696937699</v>
      </c>
      <c r="I95" s="32">
        <v>0.17911924789708064</v>
      </c>
      <c r="J95" s="32">
        <v>8.1767146692701978E-2</v>
      </c>
    </row>
    <row r="96" spans="2:10" ht="15" thickBot="1" x14ac:dyDescent="0.25">
      <c r="B96" s="34" t="s">
        <v>66</v>
      </c>
      <c r="C96" s="35">
        <v>1903</v>
      </c>
      <c r="D96" s="35">
        <v>8361</v>
      </c>
      <c r="E96" s="35">
        <v>3383</v>
      </c>
      <c r="F96" s="35">
        <v>6724</v>
      </c>
      <c r="G96" s="36">
        <v>0.13815789473684212</v>
      </c>
      <c r="H96" s="36">
        <v>0.33306760204081631</v>
      </c>
      <c r="I96" s="36">
        <v>0.22174070061394005</v>
      </c>
      <c r="J96" s="36">
        <v>0.16111207045415299</v>
      </c>
    </row>
    <row r="97" spans="2:10" ht="15" thickBot="1" x14ac:dyDescent="0.25">
      <c r="B97" s="27" t="s">
        <v>67</v>
      </c>
      <c r="C97" s="28">
        <v>1925</v>
      </c>
      <c r="D97" s="28">
        <v>7407</v>
      </c>
      <c r="E97" s="28">
        <v>3285</v>
      </c>
      <c r="F97" s="28">
        <v>6179</v>
      </c>
      <c r="G97" s="29">
        <v>0.10887096774193548</v>
      </c>
      <c r="H97" s="29">
        <v>5.6934931506849314E-2</v>
      </c>
      <c r="I97" s="29">
        <v>7.4582924435721301E-2</v>
      </c>
      <c r="J97" s="29">
        <v>1.3781788351107466E-2</v>
      </c>
    </row>
    <row r="98" spans="2:10" ht="15" thickBot="1" x14ac:dyDescent="0.25">
      <c r="B98" s="30" t="s">
        <v>68</v>
      </c>
      <c r="C98" s="31">
        <v>2118</v>
      </c>
      <c r="D98" s="31">
        <v>8379</v>
      </c>
      <c r="E98" s="31">
        <v>3701</v>
      </c>
      <c r="F98" s="31">
        <v>6639</v>
      </c>
      <c r="G98" s="32">
        <v>0.14672441797509475</v>
      </c>
      <c r="H98" s="32">
        <v>0.12243804420629605</v>
      </c>
      <c r="I98" s="32">
        <v>0.15837245696400626</v>
      </c>
      <c r="J98" s="32">
        <v>0.10062997347480106</v>
      </c>
    </row>
    <row r="99" spans="2:10" ht="15" thickBot="1" x14ac:dyDescent="0.25">
      <c r="B99" s="33" t="s">
        <v>69</v>
      </c>
      <c r="C99" s="31">
        <v>1602</v>
      </c>
      <c r="D99" s="31">
        <v>6211</v>
      </c>
      <c r="E99" s="31">
        <v>2859</v>
      </c>
      <c r="F99" s="31">
        <v>4998</v>
      </c>
      <c r="G99" s="32">
        <v>0.12106368089573127</v>
      </c>
      <c r="H99" s="32">
        <v>0.12253750225917225</v>
      </c>
      <c r="I99" s="32">
        <v>0.19974821653378094</v>
      </c>
      <c r="J99" s="32">
        <v>0.12770758122743683</v>
      </c>
    </row>
    <row r="100" spans="2:10" ht="15" thickBot="1" x14ac:dyDescent="0.25">
      <c r="B100" s="34" t="s">
        <v>74</v>
      </c>
      <c r="C100" s="35">
        <v>2298</v>
      </c>
      <c r="D100" s="35">
        <v>8514</v>
      </c>
      <c r="E100" s="35">
        <v>4004</v>
      </c>
      <c r="F100" s="35">
        <v>7378</v>
      </c>
      <c r="G100" s="36">
        <v>0.20756699947451393</v>
      </c>
      <c r="H100" s="36">
        <v>1.829924650161464E-2</v>
      </c>
      <c r="I100" s="36">
        <v>0.18356488323972805</v>
      </c>
      <c r="J100" s="36">
        <v>9.7263533610945863E-2</v>
      </c>
    </row>
    <row r="101" spans="2:10" ht="15" thickBot="1" x14ac:dyDescent="0.25">
      <c r="B101" s="27" t="s">
        <v>506</v>
      </c>
      <c r="C101" s="28">
        <v>2203</v>
      </c>
      <c r="D101" s="28">
        <v>8527</v>
      </c>
      <c r="E101" s="28">
        <v>4173</v>
      </c>
      <c r="F101" s="28">
        <v>7150</v>
      </c>
      <c r="G101" s="29">
        <v>0.14441558441558441</v>
      </c>
      <c r="H101" s="29">
        <v>0.15120831645740515</v>
      </c>
      <c r="I101" s="29">
        <v>0.27031963470319637</v>
      </c>
      <c r="J101" s="29">
        <v>0.15714516912121704</v>
      </c>
    </row>
    <row r="102" spans="2:10" ht="15" thickBot="1" x14ac:dyDescent="0.25">
      <c r="B102" s="30" t="s">
        <v>517</v>
      </c>
      <c r="C102" s="31">
        <v>2411</v>
      </c>
      <c r="D102" s="31">
        <v>8733</v>
      </c>
      <c r="E102" s="31">
        <v>4203</v>
      </c>
      <c r="F102" s="31">
        <v>7101</v>
      </c>
      <c r="G102" s="32">
        <v>0.13833805476864966</v>
      </c>
      <c r="H102" s="32">
        <v>4.2248478338703904E-2</v>
      </c>
      <c r="I102" s="32">
        <v>0.13563901648203189</v>
      </c>
      <c r="J102" s="32">
        <v>6.9588793492995932E-2</v>
      </c>
    </row>
    <row r="103" spans="2:10" ht="15" thickBot="1" x14ac:dyDescent="0.25">
      <c r="B103" s="33" t="s">
        <v>527</v>
      </c>
      <c r="C103" s="31">
        <v>1929</v>
      </c>
      <c r="D103" s="31">
        <v>6834</v>
      </c>
      <c r="E103" s="31">
        <v>3471</v>
      </c>
      <c r="F103" s="31">
        <v>5922</v>
      </c>
      <c r="G103" s="32">
        <v>0.20411985018726592</v>
      </c>
      <c r="H103" s="32">
        <v>0.10030590887135726</v>
      </c>
      <c r="I103" s="32">
        <v>0.21406086044071354</v>
      </c>
      <c r="J103" s="32">
        <v>0.18487394957983194</v>
      </c>
    </row>
    <row r="104" spans="2:10" ht="15" thickBot="1" x14ac:dyDescent="0.25">
      <c r="B104" s="34" t="s">
        <v>528</v>
      </c>
      <c r="C104" s="35">
        <v>2567</v>
      </c>
      <c r="D104" s="35">
        <v>9094</v>
      </c>
      <c r="E104" s="35">
        <v>4655</v>
      </c>
      <c r="F104" s="35">
        <v>7941</v>
      </c>
      <c r="G104" s="36">
        <v>0.11705831157528286</v>
      </c>
      <c r="H104" s="36">
        <v>6.8123091378905334E-2</v>
      </c>
      <c r="I104" s="36">
        <v>0.16258741258741258</v>
      </c>
      <c r="J104" s="36">
        <v>7.6307942531851455E-2</v>
      </c>
    </row>
    <row r="105" spans="2:10" ht="15" thickBot="1" x14ac:dyDescent="0.25">
      <c r="B105" s="27" t="s">
        <v>529</v>
      </c>
      <c r="C105" s="28">
        <v>2483</v>
      </c>
      <c r="D105" s="28">
        <v>8879</v>
      </c>
      <c r="E105" s="28">
        <v>4724</v>
      </c>
      <c r="F105" s="28">
        <v>7381</v>
      </c>
      <c r="G105" s="29">
        <v>0.12709940989559693</v>
      </c>
      <c r="H105" s="29">
        <v>4.1280637973495952E-2</v>
      </c>
      <c r="I105" s="29">
        <v>0.13203930026359934</v>
      </c>
      <c r="J105" s="29">
        <v>3.2307692307692308E-2</v>
      </c>
    </row>
    <row r="106" spans="2:10" ht="15" thickBot="1" x14ac:dyDescent="0.25">
      <c r="B106" s="30" t="s">
        <v>530</v>
      </c>
      <c r="C106" s="31">
        <v>2644</v>
      </c>
      <c r="D106" s="31">
        <v>9382</v>
      </c>
      <c r="E106" s="31">
        <v>4852</v>
      </c>
      <c r="F106" s="31">
        <v>7471</v>
      </c>
      <c r="G106" s="32">
        <v>9.6640398175031103E-2</v>
      </c>
      <c r="H106" s="32">
        <v>7.431581358067102E-2</v>
      </c>
      <c r="I106" s="32">
        <v>0.15441351415655485</v>
      </c>
      <c r="J106" s="32">
        <v>5.2105337276439935E-2</v>
      </c>
    </row>
    <row r="107" spans="2:10" ht="15" thickBot="1" x14ac:dyDescent="0.25">
      <c r="B107" s="33" t="s">
        <v>537</v>
      </c>
      <c r="C107" s="31">
        <v>2092</v>
      </c>
      <c r="D107" s="31">
        <v>6911</v>
      </c>
      <c r="E107" s="31">
        <v>3684</v>
      </c>
      <c r="F107" s="31">
        <v>5640</v>
      </c>
      <c r="G107" s="32">
        <v>8.4499740798341105E-2</v>
      </c>
      <c r="H107" s="32">
        <v>1.1267193444541995E-2</v>
      </c>
      <c r="I107" s="32">
        <v>6.1365600691443388E-2</v>
      </c>
      <c r="J107" s="32">
        <v>-4.7619047619047616E-2</v>
      </c>
    </row>
    <row r="108" spans="2:10" ht="15" thickBot="1" x14ac:dyDescent="0.25">
      <c r="B108" s="34" t="s">
        <v>538</v>
      </c>
      <c r="C108" s="35">
        <v>2586</v>
      </c>
      <c r="D108" s="35">
        <v>9076</v>
      </c>
      <c r="E108" s="35">
        <v>4672</v>
      </c>
      <c r="F108" s="35">
        <v>7612</v>
      </c>
      <c r="G108" s="36">
        <v>7.4016361511492013E-3</v>
      </c>
      <c r="H108" s="36">
        <v>-1.9793270288102046E-3</v>
      </c>
      <c r="I108" s="36">
        <v>3.6519871106337272E-3</v>
      </c>
      <c r="J108" s="36">
        <v>-4.1430550308525375E-2</v>
      </c>
    </row>
    <row r="109" spans="2:10" ht="15" thickBot="1" x14ac:dyDescent="0.25">
      <c r="B109" s="27" t="s">
        <v>539</v>
      </c>
      <c r="C109" s="28">
        <v>2455</v>
      </c>
      <c r="D109" s="28">
        <v>8554</v>
      </c>
      <c r="E109" s="28">
        <v>4468</v>
      </c>
      <c r="F109" s="28">
        <v>6844</v>
      </c>
      <c r="G109" s="29">
        <v>-1.1276681433749497E-2</v>
      </c>
      <c r="H109" s="29">
        <v>-3.6603221083455345E-2</v>
      </c>
      <c r="I109" s="29">
        <v>-5.4191363251481793E-2</v>
      </c>
      <c r="J109" s="29">
        <v>-7.2754369326649512E-2</v>
      </c>
    </row>
    <row r="110" spans="2:10" ht="15" thickBot="1" x14ac:dyDescent="0.25">
      <c r="B110" s="30" t="s">
        <v>540</v>
      </c>
      <c r="C110" s="31">
        <v>3032</v>
      </c>
      <c r="D110" s="31">
        <v>9802</v>
      </c>
      <c r="E110" s="31">
        <v>5382</v>
      </c>
      <c r="F110" s="31">
        <v>7942</v>
      </c>
      <c r="G110" s="32">
        <v>0.14674735249621784</v>
      </c>
      <c r="H110" s="32">
        <v>4.4766574291195904E-2</v>
      </c>
      <c r="I110" s="32">
        <v>0.10923330585325638</v>
      </c>
      <c r="J110" s="32">
        <v>6.3043769241065459E-2</v>
      </c>
    </row>
    <row r="111" spans="2:10" ht="15" thickBot="1" x14ac:dyDescent="0.25">
      <c r="B111" s="33" t="s">
        <v>541</v>
      </c>
      <c r="C111" s="31">
        <v>1983</v>
      </c>
      <c r="D111" s="31">
        <v>6644</v>
      </c>
      <c r="E111" s="31">
        <v>3622</v>
      </c>
      <c r="F111" s="31">
        <v>5748</v>
      </c>
      <c r="G111" s="32">
        <v>-5.2103250478011474E-2</v>
      </c>
      <c r="H111" s="32">
        <v>-3.8634061640862395E-2</v>
      </c>
      <c r="I111" s="32">
        <v>-1.6829533116178068E-2</v>
      </c>
      <c r="J111" s="32">
        <v>1.9148936170212766E-2</v>
      </c>
    </row>
    <row r="112" spans="2:10" ht="15" thickBot="1" x14ac:dyDescent="0.25">
      <c r="B112" s="34" t="s">
        <v>542</v>
      </c>
      <c r="C112" s="35">
        <v>2744</v>
      </c>
      <c r="D112" s="35">
        <v>9017</v>
      </c>
      <c r="E112" s="35">
        <v>4753</v>
      </c>
      <c r="F112" s="35">
        <v>7864</v>
      </c>
      <c r="G112" s="36">
        <v>6.1098221191028618E-2</v>
      </c>
      <c r="H112" s="36">
        <v>-6.5006610841780521E-3</v>
      </c>
      <c r="I112" s="36">
        <v>1.7337328767123288E-2</v>
      </c>
      <c r="J112" s="36">
        <v>3.310562270099842E-2</v>
      </c>
    </row>
    <row r="113" spans="2:12" ht="15" thickBot="1" x14ac:dyDescent="0.25">
      <c r="B113" s="27" t="s">
        <v>543</v>
      </c>
      <c r="C113" s="28">
        <v>2859</v>
      </c>
      <c r="D113" s="28">
        <v>9186</v>
      </c>
      <c r="E113" s="28">
        <v>5030</v>
      </c>
      <c r="F113" s="28">
        <v>7776</v>
      </c>
      <c r="G113" s="29">
        <v>0.16456211812627292</v>
      </c>
      <c r="H113" s="29">
        <v>7.3883563245265377E-2</v>
      </c>
      <c r="I113" s="29">
        <v>0.12578334825425247</v>
      </c>
      <c r="J113" s="29">
        <v>0.13617767387492694</v>
      </c>
    </row>
    <row r="114" spans="2:12" ht="15" thickBot="1" x14ac:dyDescent="0.25">
      <c r="B114" s="30" t="s">
        <v>544</v>
      </c>
      <c r="C114" s="31">
        <v>2804</v>
      </c>
      <c r="D114" s="31">
        <v>9391</v>
      </c>
      <c r="E114" s="31">
        <v>5094</v>
      </c>
      <c r="F114" s="31">
        <v>7441</v>
      </c>
      <c r="G114" s="32">
        <v>-7.5197889182058053E-2</v>
      </c>
      <c r="H114" s="32">
        <v>-4.1930218322791264E-2</v>
      </c>
      <c r="I114" s="32">
        <v>-5.3511705685618728E-2</v>
      </c>
      <c r="J114" s="32">
        <v>-6.3082347015865015E-2</v>
      </c>
    </row>
    <row r="115" spans="2:12" ht="15" thickBot="1" x14ac:dyDescent="0.25">
      <c r="B115" s="33" t="s">
        <v>545</v>
      </c>
      <c r="C115" s="31">
        <v>2082</v>
      </c>
      <c r="D115" s="31">
        <v>6385</v>
      </c>
      <c r="E115" s="31">
        <v>3417</v>
      </c>
      <c r="F115" s="31">
        <v>5362</v>
      </c>
      <c r="G115" s="32">
        <v>4.9924357034795766E-2</v>
      </c>
      <c r="H115" s="32">
        <v>-3.8982540638169777E-2</v>
      </c>
      <c r="I115" s="32">
        <v>-5.6598564329099946E-2</v>
      </c>
      <c r="J115" s="32">
        <v>-6.7153792623521225E-2</v>
      </c>
    </row>
    <row r="116" spans="2:12" ht="15" thickBot="1" x14ac:dyDescent="0.25">
      <c r="B116" s="34" t="s">
        <v>546</v>
      </c>
      <c r="C116" s="35">
        <v>2872</v>
      </c>
      <c r="D116" s="35">
        <v>9137</v>
      </c>
      <c r="E116" s="35">
        <v>4951</v>
      </c>
      <c r="F116" s="35">
        <v>7432</v>
      </c>
      <c r="G116" s="36">
        <v>4.6647230320699708E-2</v>
      </c>
      <c r="H116" s="36">
        <v>1.3308195630475767E-2</v>
      </c>
      <c r="I116" s="36">
        <v>4.1657900273511468E-2</v>
      </c>
      <c r="J116" s="36">
        <v>-5.4933875890132246E-2</v>
      </c>
    </row>
    <row r="117" spans="2:12" ht="15" thickBot="1" x14ac:dyDescent="0.25">
      <c r="B117" s="27" t="s">
        <v>547</v>
      </c>
      <c r="C117" s="28">
        <v>2846</v>
      </c>
      <c r="D117" s="28">
        <v>8734</v>
      </c>
      <c r="E117" s="28">
        <v>4998</v>
      </c>
      <c r="F117" s="28">
        <v>7050</v>
      </c>
      <c r="G117" s="29">
        <v>-4.5470444211262676E-3</v>
      </c>
      <c r="H117" s="29">
        <v>-4.9205312431961683E-2</v>
      </c>
      <c r="I117" s="29">
        <v>-6.3618290258449306E-3</v>
      </c>
      <c r="J117" s="29">
        <v>-9.3364197530864196E-2</v>
      </c>
    </row>
    <row r="118" spans="2:12" ht="15" thickBot="1" x14ac:dyDescent="0.25">
      <c r="B118" s="30" t="s">
        <v>548</v>
      </c>
      <c r="C118" s="31">
        <v>3144</v>
      </c>
      <c r="D118" s="31">
        <v>9353</v>
      </c>
      <c r="E118" s="31">
        <v>5420</v>
      </c>
      <c r="F118" s="31">
        <v>7789</v>
      </c>
      <c r="G118" s="32">
        <v>0.12125534950071326</v>
      </c>
      <c r="H118" s="32">
        <v>-4.0464274305185817E-3</v>
      </c>
      <c r="I118" s="32">
        <v>6.3996859049862589E-2</v>
      </c>
      <c r="J118" s="32">
        <v>4.6767907539309234E-2</v>
      </c>
    </row>
    <row r="119" spans="2:12" ht="15" thickBot="1" x14ac:dyDescent="0.25">
      <c r="B119" s="33" t="s">
        <v>549</v>
      </c>
      <c r="C119" s="31">
        <v>2272</v>
      </c>
      <c r="D119" s="31">
        <v>6516</v>
      </c>
      <c r="E119" s="31">
        <v>3793</v>
      </c>
      <c r="F119" s="31">
        <v>5492</v>
      </c>
      <c r="G119" s="32">
        <f t="shared" ref="G119:J129" si="7">+(C119-C115)/C115</f>
        <v>9.1258405379442839E-2</v>
      </c>
      <c r="H119" s="32">
        <f t="shared" si="7"/>
        <v>2.0516836335160531E-2</v>
      </c>
      <c r="I119" s="32">
        <f t="shared" si="7"/>
        <v>0.11003804506877378</v>
      </c>
      <c r="J119" s="32">
        <f t="shared" si="7"/>
        <v>2.4244684819097351E-2</v>
      </c>
    </row>
    <row r="120" spans="2:12" ht="15" thickBot="1" x14ac:dyDescent="0.25">
      <c r="B120" s="34" t="s">
        <v>551</v>
      </c>
      <c r="C120" s="35">
        <v>3104</v>
      </c>
      <c r="D120" s="35">
        <v>9063</v>
      </c>
      <c r="E120" s="35">
        <v>5070</v>
      </c>
      <c r="F120" s="35">
        <v>7857</v>
      </c>
      <c r="G120" s="36">
        <f t="shared" si="7"/>
        <v>8.0779944289693595E-2</v>
      </c>
      <c r="H120" s="36">
        <f t="shared" si="7"/>
        <v>-8.0989383824012252E-3</v>
      </c>
      <c r="I120" s="36">
        <f t="shared" si="7"/>
        <v>2.4035548374065845E-2</v>
      </c>
      <c r="J120" s="36">
        <f t="shared" si="7"/>
        <v>5.7185145317545746E-2</v>
      </c>
      <c r="K120" s="66"/>
      <c r="L120" s="66"/>
    </row>
    <row r="121" spans="2:12" ht="15" thickBot="1" x14ac:dyDescent="0.25">
      <c r="B121" s="27" t="s">
        <v>552</v>
      </c>
      <c r="C121" s="58">
        <v>3335</v>
      </c>
      <c r="D121" s="58">
        <v>9440</v>
      </c>
      <c r="E121" s="58">
        <v>5285</v>
      </c>
      <c r="F121" s="58">
        <v>7545</v>
      </c>
      <c r="G121" s="32">
        <f t="shared" si="7"/>
        <v>0.17182009838369641</v>
      </c>
      <c r="H121" s="32">
        <f t="shared" si="7"/>
        <v>8.0833524158461192E-2</v>
      </c>
      <c r="I121" s="32">
        <f t="shared" si="7"/>
        <v>5.7422969187675067E-2</v>
      </c>
      <c r="J121" s="32">
        <f t="shared" si="7"/>
        <v>7.0212765957446813E-2</v>
      </c>
      <c r="K121" s="66"/>
      <c r="L121" s="66"/>
    </row>
    <row r="122" spans="2:12" ht="15" thickBot="1" x14ac:dyDescent="0.25">
      <c r="B122" s="27" t="s">
        <v>560</v>
      </c>
      <c r="C122" s="58">
        <v>3176</v>
      </c>
      <c r="D122" s="58">
        <v>9426</v>
      </c>
      <c r="E122" s="58">
        <v>5380</v>
      </c>
      <c r="F122" s="58">
        <v>7303</v>
      </c>
      <c r="G122" s="32">
        <f t="shared" si="7"/>
        <v>1.0178117048346057E-2</v>
      </c>
      <c r="H122" s="32">
        <f t="shared" si="7"/>
        <v>7.8049823586015185E-3</v>
      </c>
      <c r="I122" s="32">
        <f t="shared" si="7"/>
        <v>-7.3800738007380072E-3</v>
      </c>
      <c r="J122" s="32">
        <f t="shared" si="7"/>
        <v>-6.2395686224162278E-2</v>
      </c>
    </row>
    <row r="123" spans="2:12" ht="15" thickBot="1" x14ac:dyDescent="0.25">
      <c r="B123" s="27" t="s">
        <v>561</v>
      </c>
      <c r="C123" s="58">
        <v>2332</v>
      </c>
      <c r="D123" s="58">
        <v>6792</v>
      </c>
      <c r="E123" s="58">
        <v>3782</v>
      </c>
      <c r="F123" s="58">
        <v>5753</v>
      </c>
      <c r="G123" s="32">
        <f t="shared" si="7"/>
        <v>2.6408450704225352E-2</v>
      </c>
      <c r="H123" s="32">
        <f t="shared" si="7"/>
        <v>4.2357274401473299E-2</v>
      </c>
      <c r="I123" s="32">
        <f t="shared" si="7"/>
        <v>-2.9000790930661744E-3</v>
      </c>
      <c r="J123" s="32">
        <f t="shared" si="7"/>
        <v>4.7523670793882013E-2</v>
      </c>
    </row>
    <row r="124" spans="2:12" ht="15" thickBot="1" x14ac:dyDescent="0.25">
      <c r="B124" s="34" t="s">
        <v>562</v>
      </c>
      <c r="C124" s="35">
        <v>3323</v>
      </c>
      <c r="D124" s="35">
        <v>9291</v>
      </c>
      <c r="E124" s="35">
        <v>5269</v>
      </c>
      <c r="F124" s="35">
        <v>7763</v>
      </c>
      <c r="G124" s="36">
        <f t="shared" si="7"/>
        <v>7.0554123711340205E-2</v>
      </c>
      <c r="H124" s="36">
        <f t="shared" si="7"/>
        <v>2.5157232704402517E-2</v>
      </c>
      <c r="I124" s="36">
        <f t="shared" si="7"/>
        <v>3.9250493096646945E-2</v>
      </c>
      <c r="J124" s="36">
        <f t="shared" ref="J124:J129" si="8">+(F124-F120)/F120</f>
        <v>-1.1963853888252513E-2</v>
      </c>
    </row>
    <row r="125" spans="2:12" ht="15" thickBot="1" x14ac:dyDescent="0.25">
      <c r="B125" s="27" t="s">
        <v>567</v>
      </c>
      <c r="C125" s="58">
        <v>2880</v>
      </c>
      <c r="D125" s="58">
        <v>7854</v>
      </c>
      <c r="E125" s="58">
        <v>4809</v>
      </c>
      <c r="F125" s="58">
        <v>6286</v>
      </c>
      <c r="G125" s="32">
        <f t="shared" si="7"/>
        <v>-0.13643178410794601</v>
      </c>
      <c r="H125" s="32">
        <f t="shared" si="7"/>
        <v>-0.16800847457627119</v>
      </c>
      <c r="I125" s="32">
        <f t="shared" si="7"/>
        <v>-9.006622516556291E-2</v>
      </c>
      <c r="J125" s="32">
        <f t="shared" si="8"/>
        <v>-0.16686547382372433</v>
      </c>
    </row>
    <row r="126" spans="2:12" ht="15" thickBot="1" x14ac:dyDescent="0.25">
      <c r="B126" s="27" t="s">
        <v>568</v>
      </c>
      <c r="C126" s="58">
        <v>1846</v>
      </c>
      <c r="D126" s="58">
        <v>5880</v>
      </c>
      <c r="E126" s="58">
        <v>3542</v>
      </c>
      <c r="F126" s="58">
        <v>4387</v>
      </c>
      <c r="G126" s="32">
        <f t="shared" si="7"/>
        <v>-0.41876574307304787</v>
      </c>
      <c r="H126" s="32">
        <f t="shared" si="7"/>
        <v>-0.37619350732017826</v>
      </c>
      <c r="I126" s="32">
        <f t="shared" si="7"/>
        <v>-0.34163568773234199</v>
      </c>
      <c r="J126" s="32">
        <f t="shared" si="8"/>
        <v>-0.39928796385047238</v>
      </c>
    </row>
    <row r="127" spans="2:12" ht="15" thickBot="1" x14ac:dyDescent="0.25">
      <c r="B127" s="27" t="s">
        <v>569</v>
      </c>
      <c r="C127" s="58">
        <v>2991</v>
      </c>
      <c r="D127" s="58">
        <v>7376</v>
      </c>
      <c r="E127" s="58">
        <v>5930</v>
      </c>
      <c r="F127" s="58">
        <v>6981</v>
      </c>
      <c r="G127" s="32">
        <f t="shared" si="7"/>
        <v>0.282590051457976</v>
      </c>
      <c r="H127" s="32">
        <f t="shared" si="7"/>
        <v>8.5983510011778563E-2</v>
      </c>
      <c r="I127" s="32">
        <f t="shared" si="7"/>
        <v>0.56795346377578004</v>
      </c>
      <c r="J127" s="32">
        <f t="shared" si="8"/>
        <v>0.21345385016513124</v>
      </c>
    </row>
    <row r="128" spans="2:12" ht="15" thickBot="1" x14ac:dyDescent="0.25">
      <c r="B128" s="34" t="s">
        <v>570</v>
      </c>
      <c r="C128" s="35">
        <v>3612</v>
      </c>
      <c r="D128" s="35">
        <v>8960</v>
      </c>
      <c r="E128" s="35">
        <v>6955</v>
      </c>
      <c r="F128" s="35">
        <v>7530</v>
      </c>
      <c r="G128" s="36">
        <f t="shared" si="7"/>
        <v>8.6969605777911532E-2</v>
      </c>
      <c r="H128" s="36">
        <f t="shared" si="7"/>
        <v>-3.5625874502206438E-2</v>
      </c>
      <c r="I128" s="36">
        <f t="shared" si="7"/>
        <v>0.31998481685329283</v>
      </c>
      <c r="J128" s="36">
        <f t="shared" si="8"/>
        <v>-3.0014169779724334E-2</v>
      </c>
    </row>
    <row r="129" spans="2:10" ht="15" thickBot="1" x14ac:dyDescent="0.25">
      <c r="B129" s="27" t="s">
        <v>572</v>
      </c>
      <c r="C129" s="58">
        <v>3496</v>
      </c>
      <c r="D129" s="58">
        <v>8439</v>
      </c>
      <c r="E129" s="58">
        <v>6456</v>
      </c>
      <c r="F129" s="58">
        <v>7006</v>
      </c>
      <c r="G129" s="32">
        <f t="shared" si="7"/>
        <v>0.21388888888888888</v>
      </c>
      <c r="H129" s="32">
        <f t="shared" si="7"/>
        <v>7.4484339190221543E-2</v>
      </c>
      <c r="I129" s="32">
        <f>+(E129-E125)/E125</f>
        <v>0.34248284466625079</v>
      </c>
      <c r="J129" s="32">
        <f t="shared" si="8"/>
        <v>0.11454024817053771</v>
      </c>
    </row>
    <row r="130" spans="2:10" ht="15" thickBot="1" x14ac:dyDescent="0.25">
      <c r="B130" s="27" t="s">
        <v>585</v>
      </c>
      <c r="C130" s="58">
        <v>3680</v>
      </c>
      <c r="D130" s="58">
        <v>9003</v>
      </c>
      <c r="E130" s="58">
        <v>7080</v>
      </c>
      <c r="F130" s="58">
        <v>7264</v>
      </c>
      <c r="G130" s="32">
        <v>0.99349945828819064</v>
      </c>
      <c r="H130" s="32">
        <v>0.53112244897959182</v>
      </c>
      <c r="I130" s="32">
        <v>0.99887069452286847</v>
      </c>
      <c r="J130" s="32">
        <v>0.65580123090950537</v>
      </c>
    </row>
    <row r="131" spans="2:10" ht="15" thickBot="1" x14ac:dyDescent="0.25">
      <c r="B131" s="27" t="s">
        <v>587</v>
      </c>
      <c r="C131" s="58">
        <v>2625</v>
      </c>
      <c r="D131" s="58">
        <v>6416</v>
      </c>
      <c r="E131" s="58">
        <v>4810</v>
      </c>
      <c r="F131" s="58">
        <v>5320</v>
      </c>
      <c r="G131" s="32">
        <v>-0.12236710130391174</v>
      </c>
      <c r="H131" s="32">
        <v>-0.13015184381778741</v>
      </c>
      <c r="I131" s="32">
        <v>-0.18887015177065766</v>
      </c>
      <c r="J131" s="32">
        <v>-0.23793152843432172</v>
      </c>
    </row>
    <row r="132" spans="2:10" ht="15" thickBot="1" x14ac:dyDescent="0.25">
      <c r="B132" s="34" t="s">
        <v>588</v>
      </c>
      <c r="C132" s="35">
        <v>3154</v>
      </c>
      <c r="D132" s="35">
        <v>8304</v>
      </c>
      <c r="E132" s="35">
        <v>5686</v>
      </c>
      <c r="F132" s="35">
        <v>6958</v>
      </c>
      <c r="G132" s="36">
        <v>-0.12679955703211518</v>
      </c>
      <c r="H132" s="36">
        <v>-7.3214285714285718E-2</v>
      </c>
      <c r="I132" s="36">
        <v>-0.18245866283249459</v>
      </c>
      <c r="J132" s="36">
        <v>-7.5962815405046485E-2</v>
      </c>
    </row>
    <row r="133" spans="2:10" x14ac:dyDescent="0.2">
      <c r="B133" s="27" t="s">
        <v>589</v>
      </c>
      <c r="C133" s="58">
        <f>+'Modif. medidas consens. TSJ'!G22</f>
        <v>3359</v>
      </c>
      <c r="D133" s="58">
        <f>+'Modif. medidas no consens TSJ'!$G$22</f>
        <v>8518</v>
      </c>
      <c r="E133" s="58">
        <f>+'Guarda custod hij no matr. cons'!G22</f>
        <v>5888</v>
      </c>
      <c r="F133" s="58">
        <f>+'Guarda cust hij no matr. no con'!G22</f>
        <v>6922</v>
      </c>
      <c r="G133" s="66">
        <f>+'Modif. medidas consens. TSJ'!C43</f>
        <v>-3.9187643020594964E-2</v>
      </c>
      <c r="H133" s="66">
        <f>+'Modif. medidas no consens TSJ'!$C$43</f>
        <v>9.3612987320772605E-3</v>
      </c>
      <c r="I133" s="66">
        <f>+'Guarda custod hij no matr. cons'!C43</f>
        <v>-8.7980173482032215E-2</v>
      </c>
      <c r="J133" s="66">
        <f>+'Guarda cust hij no matr. no con'!C43</f>
        <v>-1.1989723094490437E-2</v>
      </c>
    </row>
    <row r="134" spans="2:10" x14ac:dyDescent="0.2">
      <c r="B134" s="27" t="s">
        <v>598</v>
      </c>
      <c r="C134" s="58">
        <f>+'Modif. medidas consens. TSJ'!H22</f>
        <v>3398</v>
      </c>
      <c r="D134" s="58">
        <f>+'Modif. medidas no consens TSJ'!H22</f>
        <v>8500</v>
      </c>
      <c r="E134" s="58">
        <f>+'Guarda custod hij no matr. cons'!H22</f>
        <v>5919</v>
      </c>
      <c r="F134" s="58">
        <f>+'Guarda cust hij no matr. no con'!H22</f>
        <v>6753</v>
      </c>
      <c r="G134" s="66">
        <f>+'Modif. medidas consens. TSJ'!D43</f>
        <v>-7.6630434782608697E-2</v>
      </c>
      <c r="H134" s="66">
        <f>+'Modif. medidas no consens TSJ'!D43</f>
        <v>-5.5870265467066534E-2</v>
      </c>
      <c r="I134" s="66">
        <f>+'Guarda custod hij no matr. cons'!D43</f>
        <v>-0.16398305084745762</v>
      </c>
      <c r="J134" s="66">
        <f>+'Guarda cust hij no matr. no con'!D43</f>
        <v>-7.034691629955947E-2</v>
      </c>
    </row>
    <row r="135" spans="2:10" s="2" customFormat="1" ht="12.75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>
      <selection activeCell="J22" sqref="J22"/>
    </sheetView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9" width="12.28515625" style="2" customWidth="1"/>
    <col min="20" max="20" width="11.42578125" style="2" customWidth="1"/>
    <col min="21" max="21" width="12.28515625" style="2" hidden="1" customWidth="1"/>
    <col min="22" max="22" width="12.140625" style="2" hidden="1" customWidth="1"/>
    <col min="23" max="23" width="12.28515625" style="2" hidden="1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</row>
    <row r="5" spans="2:12" s="17" customFormat="1" ht="17.100000000000001" customHeight="1" thickBot="1" x14ac:dyDescent="0.25">
      <c r="B5" s="39" t="s">
        <v>12</v>
      </c>
      <c r="C5" s="28">
        <f>+'Separaciones no consensuada TSJ'!C5+'Separaciones consensuadas TSJ'!C5+'Divorcios no consensuados TSJ'!C5+'Divorcios consensuados TSJ'!C5+'Nulidades TSJ '!C5</f>
        <v>4908</v>
      </c>
      <c r="D5" s="28">
        <f>+'Separaciones no consensuada TSJ'!D5+'Separaciones consensuadas TSJ'!D5+'Divorcios no consensuados TSJ'!D5+'Divorcios consensuados TSJ'!D5+'Nulidades TSJ '!D5</f>
        <v>5095</v>
      </c>
      <c r="E5" s="28">
        <f>+'Separaciones no consensuada TSJ'!E5+'Separaciones consensuadas TSJ'!E5+'Divorcios no consensuados TSJ'!E5+'Divorcios consensuados TSJ'!E5+'Nulidades TSJ '!E5</f>
        <v>3987</v>
      </c>
      <c r="F5" s="28">
        <f>+'Separaciones no consensuada TSJ'!F5+'Separaciones consensuadas TSJ'!F5+'Divorcios no consensuados TSJ'!F5+'Divorcios consensuados TSJ'!F5+'Nulidades TSJ '!F5</f>
        <v>4923</v>
      </c>
      <c r="G5" s="28">
        <f>+'Separaciones no consensuada TSJ'!G5+'Separaciones consensuadas TSJ'!G5+'Divorcios no consensuados TSJ'!G5+'Divorcios consensuados TSJ'!G5+'Nulidades TSJ '!G5</f>
        <v>4877</v>
      </c>
      <c r="H5" s="28">
        <f>+'Separaciones no consensuada TSJ'!H5+'Separaciones consensuadas TSJ'!H5+'Divorcios no consensuados TSJ'!H5+'Divorcios consensuados TSJ'!H5+'Nulidades TSJ '!H5</f>
        <v>4554</v>
      </c>
    </row>
    <row r="6" spans="2:12" s="17" customFormat="1" ht="17.100000000000001" customHeight="1" thickBot="1" x14ac:dyDescent="0.25">
      <c r="B6" s="39" t="s">
        <v>13</v>
      </c>
      <c r="C6" s="28">
        <f>+'Separaciones no consensuada TSJ'!C6+'Separaciones consensuadas TSJ'!C6+'Divorcios no consensuados TSJ'!C6+'Divorcios consensuados TSJ'!C6+'Nulidades TSJ '!C6</f>
        <v>664</v>
      </c>
      <c r="D6" s="28">
        <f>+'Separaciones no consensuada TSJ'!D6+'Separaciones consensuadas TSJ'!D6+'Divorcios no consensuados TSJ'!D6+'Divorcios consensuados TSJ'!D6+'Nulidades TSJ '!D6</f>
        <v>601</v>
      </c>
      <c r="E6" s="28">
        <f>+'Separaciones no consensuada TSJ'!E6+'Separaciones consensuadas TSJ'!E6+'Divorcios no consensuados TSJ'!E6+'Divorcios consensuados TSJ'!E6+'Nulidades TSJ '!E6</f>
        <v>506</v>
      </c>
      <c r="F6" s="28">
        <f>+'Separaciones no consensuada TSJ'!F6+'Separaciones consensuadas TSJ'!F6+'Divorcios no consensuados TSJ'!F6+'Divorcios consensuados TSJ'!F6+'Nulidades TSJ '!F6</f>
        <v>635</v>
      </c>
      <c r="G6" s="28">
        <f>+'Separaciones no consensuada TSJ'!G6+'Separaciones consensuadas TSJ'!G6+'Divorcios no consensuados TSJ'!G6+'Divorcios consensuados TSJ'!G6+'Nulidades TSJ '!G6</f>
        <v>644</v>
      </c>
      <c r="H6" s="28">
        <f>+'Separaciones no consensuada TSJ'!H6+'Separaciones consensuadas TSJ'!H6+'Divorcios no consensuados TSJ'!H6+'Divorcios consensuados TSJ'!H6+'Nulidades TSJ '!H6</f>
        <v>650</v>
      </c>
    </row>
    <row r="7" spans="2:12" s="17" customFormat="1" ht="17.100000000000001" customHeight="1" thickBot="1" x14ac:dyDescent="0.25">
      <c r="B7" s="39" t="s">
        <v>563</v>
      </c>
      <c r="C7" s="28">
        <f>+'Separaciones no consensuada TSJ'!C7+'Separaciones consensuadas TSJ'!C7+'Divorcios no consensuados TSJ'!C7+'Divorcios consensuados TSJ'!C7+'Nulidades TSJ '!C7</f>
        <v>507</v>
      </c>
      <c r="D7" s="28">
        <f>+'Separaciones no consensuada TSJ'!D7+'Separaciones consensuadas TSJ'!D7+'Divorcios no consensuados TSJ'!D7+'Divorcios consensuados TSJ'!D7+'Nulidades TSJ '!D7</f>
        <v>562</v>
      </c>
      <c r="E7" s="28">
        <f>+'Separaciones no consensuada TSJ'!E7+'Separaciones consensuadas TSJ'!E7+'Divorcios no consensuados TSJ'!E7+'Divorcios consensuados TSJ'!E7+'Nulidades TSJ '!E7</f>
        <v>406</v>
      </c>
      <c r="F7" s="28">
        <f>+'Separaciones no consensuada TSJ'!F7+'Separaciones consensuadas TSJ'!F7+'Divorcios no consensuados TSJ'!F7+'Divorcios consensuados TSJ'!F7+'Nulidades TSJ '!F7</f>
        <v>525</v>
      </c>
      <c r="G7" s="28">
        <f>+'Separaciones no consensuada TSJ'!G7+'Separaciones consensuadas TSJ'!G7+'Divorcios no consensuados TSJ'!G7+'Divorcios consensuados TSJ'!G7+'Nulidades TSJ '!G7</f>
        <v>551</v>
      </c>
      <c r="H7" s="28">
        <f>+'Separaciones no consensuada TSJ'!H7+'Separaciones consensuadas TSJ'!H7+'Divorcios no consensuados TSJ'!H7+'Divorcios consensuados TSJ'!H7+'Nulidades TSJ '!H7</f>
        <v>508</v>
      </c>
    </row>
    <row r="8" spans="2:12" s="17" customFormat="1" ht="17.100000000000001" customHeight="1" thickBot="1" x14ac:dyDescent="0.25">
      <c r="B8" s="39" t="s">
        <v>53</v>
      </c>
      <c r="C8" s="28">
        <f>+'Separaciones no consensuada TSJ'!C8+'Separaciones consensuadas TSJ'!C8+'Divorcios no consensuados TSJ'!C8+'Divorcios consensuados TSJ'!C8+'Nulidades TSJ '!C8</f>
        <v>683</v>
      </c>
      <c r="D8" s="28">
        <f>+'Separaciones no consensuada TSJ'!D8+'Separaciones consensuadas TSJ'!D8+'Divorcios no consensuados TSJ'!D8+'Divorcios consensuados TSJ'!D8+'Nulidades TSJ '!D8</f>
        <v>743</v>
      </c>
      <c r="E8" s="28">
        <f>+'Separaciones no consensuada TSJ'!E8+'Separaciones consensuadas TSJ'!E8+'Divorcios no consensuados TSJ'!E8+'Divorcios consensuados TSJ'!E8+'Nulidades TSJ '!E8</f>
        <v>582</v>
      </c>
      <c r="F8" s="28">
        <f>+'Separaciones no consensuada TSJ'!F8+'Separaciones consensuadas TSJ'!F8+'Divorcios no consensuados TSJ'!F8+'Divorcios consensuados TSJ'!F8+'Nulidades TSJ '!F8</f>
        <v>686</v>
      </c>
      <c r="G8" s="28">
        <f>+'Separaciones no consensuada TSJ'!G8+'Separaciones consensuadas TSJ'!G8+'Divorcios no consensuados TSJ'!G8+'Divorcios consensuados TSJ'!G8+'Nulidades TSJ '!G8</f>
        <v>657</v>
      </c>
      <c r="H8" s="28">
        <f>+'Separaciones no consensuada TSJ'!H8+'Separaciones consensuadas TSJ'!H8+'Divorcios no consensuados TSJ'!H8+'Divorcios consensuados TSJ'!H8+'Nulidades TSJ '!H8</f>
        <v>728</v>
      </c>
    </row>
    <row r="9" spans="2:12" s="17" customFormat="1" ht="17.100000000000001" customHeight="1" thickBot="1" x14ac:dyDescent="0.25">
      <c r="B9" s="39" t="s">
        <v>14</v>
      </c>
      <c r="C9" s="28">
        <f>+'Separaciones no consensuada TSJ'!C9+'Separaciones consensuadas TSJ'!C9+'Divorcios no consensuados TSJ'!C9+'Divorcios consensuados TSJ'!C9+'Nulidades TSJ '!C9</f>
        <v>1381</v>
      </c>
      <c r="D9" s="28">
        <f>+'Separaciones no consensuada TSJ'!D9+'Separaciones consensuadas TSJ'!D9+'Divorcios no consensuados TSJ'!D9+'Divorcios consensuados TSJ'!D9+'Nulidades TSJ '!D9</f>
        <v>1499</v>
      </c>
      <c r="E9" s="28">
        <f>+'Separaciones no consensuada TSJ'!E9+'Separaciones consensuadas TSJ'!E9+'Divorcios no consensuados TSJ'!E9+'Divorcios consensuados TSJ'!E9+'Nulidades TSJ '!E9</f>
        <v>1031</v>
      </c>
      <c r="F9" s="28">
        <f>+'Separaciones no consensuada TSJ'!F9+'Separaciones consensuadas TSJ'!F9+'Divorcios no consensuados TSJ'!F9+'Divorcios consensuados TSJ'!F9+'Nulidades TSJ '!F9</f>
        <v>1466</v>
      </c>
      <c r="G9" s="28">
        <f>+'Separaciones no consensuada TSJ'!G9+'Separaciones consensuadas TSJ'!G9+'Divorcios no consensuados TSJ'!G9+'Divorcios consensuados TSJ'!G9+'Nulidades TSJ '!G9</f>
        <v>1374</v>
      </c>
      <c r="H9" s="28">
        <f>+'Separaciones no consensuada TSJ'!H9+'Separaciones consensuadas TSJ'!H9+'Divorcios no consensuados TSJ'!H9+'Divorcios consensuados TSJ'!H9+'Nulidades TSJ '!H9</f>
        <v>1461</v>
      </c>
    </row>
    <row r="10" spans="2:12" s="17" customFormat="1" ht="17.100000000000001" customHeight="1" thickBot="1" x14ac:dyDescent="0.25">
      <c r="B10" s="39" t="s">
        <v>15</v>
      </c>
      <c r="C10" s="28">
        <f>+'Separaciones no consensuada TSJ'!C10+'Separaciones consensuadas TSJ'!C10+'Divorcios no consensuados TSJ'!C10+'Divorcios consensuados TSJ'!C10+'Nulidades TSJ '!C10</f>
        <v>351</v>
      </c>
      <c r="D10" s="28">
        <f>+'Separaciones no consensuada TSJ'!D10+'Separaciones consensuadas TSJ'!D10+'Divorcios no consensuados TSJ'!D10+'Divorcios consensuados TSJ'!D10+'Nulidades TSJ '!D10</f>
        <v>354</v>
      </c>
      <c r="E10" s="28">
        <f>+'Separaciones no consensuada TSJ'!E10+'Separaciones consensuadas TSJ'!E10+'Divorcios no consensuados TSJ'!E10+'Divorcios consensuados TSJ'!E10+'Nulidades TSJ '!E10</f>
        <v>225</v>
      </c>
      <c r="F10" s="28">
        <f>+'Separaciones no consensuada TSJ'!F10+'Separaciones consensuadas TSJ'!F10+'Divorcios no consensuados TSJ'!F10+'Divorcios consensuados TSJ'!F10+'Nulidades TSJ '!F10</f>
        <v>319</v>
      </c>
      <c r="G10" s="28">
        <f>+'Separaciones no consensuada TSJ'!G10+'Separaciones consensuadas TSJ'!G10+'Divorcios no consensuados TSJ'!G10+'Divorcios consensuados TSJ'!G10+'Nulidades TSJ '!G10</f>
        <v>303</v>
      </c>
      <c r="H10" s="28">
        <f>+'Separaciones no consensuada TSJ'!H10+'Separaciones consensuadas TSJ'!H10+'Divorcios no consensuados TSJ'!H10+'Divorcios consensuados TSJ'!H10+'Nulidades TSJ '!H10</f>
        <v>315</v>
      </c>
    </row>
    <row r="11" spans="2:12" s="17" customFormat="1" ht="17.100000000000001" customHeight="1" thickBot="1" x14ac:dyDescent="0.25">
      <c r="B11" s="39" t="s">
        <v>52</v>
      </c>
      <c r="C11" s="28">
        <f>+'Separaciones no consensuada TSJ'!C11+'Separaciones consensuadas TSJ'!C11+'Divorcios no consensuados TSJ'!C11+'Divorcios consensuados TSJ'!C11+'Nulidades TSJ '!C11</f>
        <v>1057</v>
      </c>
      <c r="D11" s="28">
        <f>+'Separaciones no consensuada TSJ'!D11+'Separaciones consensuadas TSJ'!D11+'Divorcios no consensuados TSJ'!D11+'Divorcios consensuados TSJ'!D11+'Nulidades TSJ '!D11</f>
        <v>1035</v>
      </c>
      <c r="E11" s="28">
        <f>+'Separaciones no consensuada TSJ'!E11+'Separaciones consensuadas TSJ'!E11+'Divorcios no consensuados TSJ'!E11+'Divorcios consensuados TSJ'!E11+'Nulidades TSJ '!E11</f>
        <v>799</v>
      </c>
      <c r="F11" s="28">
        <f>+'Separaciones no consensuada TSJ'!F11+'Separaciones consensuadas TSJ'!F11+'Divorcios no consensuados TSJ'!F11+'Divorcios consensuados TSJ'!F11+'Nulidades TSJ '!F11</f>
        <v>978</v>
      </c>
      <c r="G11" s="28">
        <f>+'Separaciones no consensuada TSJ'!G11+'Separaciones consensuadas TSJ'!G11+'Divorcios no consensuados TSJ'!G11+'Divorcios consensuados TSJ'!G11+'Nulidades TSJ '!G11</f>
        <v>976</v>
      </c>
      <c r="H11" s="28">
        <f>+'Separaciones no consensuada TSJ'!H11+'Separaciones consensuadas TSJ'!H11+'Divorcios no consensuados TSJ'!H11+'Divorcios consensuados TSJ'!H11+'Nulidades TSJ '!H11</f>
        <v>977</v>
      </c>
    </row>
    <row r="12" spans="2:12" s="17" customFormat="1" ht="17.100000000000001" customHeight="1" thickBot="1" x14ac:dyDescent="0.25">
      <c r="B12" s="39" t="s">
        <v>36</v>
      </c>
      <c r="C12" s="28">
        <f>+'Separaciones no consensuada TSJ'!C12+'Separaciones consensuadas TSJ'!C12+'Divorcios no consensuados TSJ'!C12+'Divorcios consensuados TSJ'!C12+'Nulidades TSJ '!C12</f>
        <v>1017</v>
      </c>
      <c r="D12" s="28">
        <f>+'Separaciones no consensuada TSJ'!D12+'Separaciones consensuadas TSJ'!D12+'Divorcios no consensuados TSJ'!D12+'Divorcios consensuados TSJ'!D12+'Nulidades TSJ '!D12</f>
        <v>1147</v>
      </c>
      <c r="E12" s="28">
        <f>+'Separaciones no consensuada TSJ'!E12+'Separaciones consensuadas TSJ'!E12+'Divorcios no consensuados TSJ'!E12+'Divorcios consensuados TSJ'!E12+'Nulidades TSJ '!E12</f>
        <v>867</v>
      </c>
      <c r="F12" s="28">
        <f>+'Separaciones no consensuada TSJ'!F12+'Separaciones consensuadas TSJ'!F12+'Divorcios no consensuados TSJ'!F12+'Divorcios consensuados TSJ'!F12+'Nulidades TSJ '!F12</f>
        <v>1083</v>
      </c>
      <c r="G12" s="28">
        <f>+'Separaciones no consensuada TSJ'!G12+'Separaciones consensuadas TSJ'!G12+'Divorcios no consensuados TSJ'!G12+'Divorcios consensuados TSJ'!G12+'Nulidades TSJ '!G12</f>
        <v>1079</v>
      </c>
      <c r="H12" s="28">
        <f>+'Separaciones no consensuada TSJ'!H12+'Separaciones consensuadas TSJ'!H12+'Divorcios no consensuados TSJ'!H12+'Divorcios consensuados TSJ'!H12+'Nulidades TSJ '!H12</f>
        <v>965</v>
      </c>
    </row>
    <row r="13" spans="2:12" s="17" customFormat="1" ht="17.100000000000001" customHeight="1" thickBot="1" x14ac:dyDescent="0.25">
      <c r="B13" s="39" t="s">
        <v>23</v>
      </c>
      <c r="C13" s="28">
        <f>+'Separaciones no consensuada TSJ'!C13+'Separaciones consensuadas TSJ'!C13+'Divorcios no consensuados TSJ'!C13+'Divorcios consensuados TSJ'!C13+'Nulidades TSJ '!C13</f>
        <v>4484</v>
      </c>
      <c r="D13" s="28">
        <f>+'Separaciones no consensuada TSJ'!D13+'Separaciones consensuadas TSJ'!D13+'Divorcios no consensuados TSJ'!D13+'Divorcios consensuados TSJ'!D13+'Nulidades TSJ '!D13</f>
        <v>4351</v>
      </c>
      <c r="E13" s="28">
        <f>+'Separaciones no consensuada TSJ'!E13+'Separaciones consensuadas TSJ'!E13+'Divorcios no consensuados TSJ'!E13+'Divorcios consensuados TSJ'!E13+'Nulidades TSJ '!E13</f>
        <v>3248</v>
      </c>
      <c r="F13" s="28">
        <f>+'Separaciones no consensuada TSJ'!F13+'Separaciones consensuadas TSJ'!F13+'Divorcios no consensuados TSJ'!F13+'Divorcios consensuados TSJ'!F13+'Nulidades TSJ '!F13</f>
        <v>4088</v>
      </c>
      <c r="G13" s="28">
        <f>+'Separaciones no consensuada TSJ'!G13+'Separaciones consensuadas TSJ'!G13+'Divorcios no consensuados TSJ'!G13+'Divorcios consensuados TSJ'!G13+'Nulidades TSJ '!G13</f>
        <v>4289</v>
      </c>
      <c r="H13" s="28">
        <f>+'Separaciones no consensuada TSJ'!H13+'Separaciones consensuadas TSJ'!H13+'Divorcios no consensuados TSJ'!H13+'Divorcios consensuados TSJ'!H13+'Nulidades TSJ '!H13</f>
        <v>4059</v>
      </c>
    </row>
    <row r="14" spans="2:12" s="17" customFormat="1" ht="17.100000000000001" customHeight="1" thickBot="1" x14ac:dyDescent="0.25">
      <c r="B14" s="39" t="s">
        <v>54</v>
      </c>
      <c r="C14" s="28">
        <f>+'Separaciones no consensuada TSJ'!C14+'Separaciones consensuadas TSJ'!C14+'Divorcios no consensuados TSJ'!C14+'Divorcios consensuados TSJ'!C14+'Nulidades TSJ '!C14</f>
        <v>3192</v>
      </c>
      <c r="D14" s="28">
        <f>+'Separaciones no consensuada TSJ'!D14+'Separaciones consensuadas TSJ'!D14+'Divorcios no consensuados TSJ'!D14+'Divorcios consensuados TSJ'!D14+'Nulidades TSJ '!D14</f>
        <v>3171</v>
      </c>
      <c r="E14" s="28">
        <f>+'Separaciones no consensuada TSJ'!E14+'Separaciones consensuadas TSJ'!E14+'Divorcios no consensuados TSJ'!E14+'Divorcios consensuados TSJ'!E14+'Nulidades TSJ '!E14</f>
        <v>2626</v>
      </c>
      <c r="F14" s="28">
        <f>+'Separaciones no consensuada TSJ'!F14+'Separaciones consensuadas TSJ'!F14+'Divorcios no consensuados TSJ'!F14+'Divorcios consensuados TSJ'!F14+'Nulidades TSJ '!F14</f>
        <v>3090</v>
      </c>
      <c r="G14" s="28">
        <f>+'Separaciones no consensuada TSJ'!G14+'Separaciones consensuadas TSJ'!G14+'Divorcios no consensuados TSJ'!G14+'Divorcios consensuados TSJ'!G14+'Nulidades TSJ '!G14</f>
        <v>2965</v>
      </c>
      <c r="H14" s="28">
        <f>+'Separaciones no consensuada TSJ'!H14+'Separaciones consensuadas TSJ'!H14+'Divorcios no consensuados TSJ'!H14+'Divorcios consensuados TSJ'!H14+'Nulidades TSJ '!H14</f>
        <v>3119</v>
      </c>
    </row>
    <row r="15" spans="2:12" s="17" customFormat="1" ht="17.100000000000001" customHeight="1" thickBot="1" x14ac:dyDescent="0.25">
      <c r="B15" s="39" t="s">
        <v>24</v>
      </c>
      <c r="C15" s="28">
        <f>+'Separaciones no consensuada TSJ'!C15+'Separaciones consensuadas TSJ'!C15+'Divorcios no consensuados TSJ'!C15+'Divorcios consensuados TSJ'!C15+'Nulidades TSJ '!C15</f>
        <v>509</v>
      </c>
      <c r="D15" s="28">
        <f>+'Separaciones no consensuada TSJ'!D15+'Separaciones consensuadas TSJ'!D15+'Divorcios no consensuados TSJ'!D15+'Divorcios consensuados TSJ'!D15+'Nulidades TSJ '!D15</f>
        <v>539</v>
      </c>
      <c r="E15" s="28">
        <f>+'Separaciones no consensuada TSJ'!E15+'Separaciones consensuadas TSJ'!E15+'Divorcios no consensuados TSJ'!E15+'Divorcios consensuados TSJ'!E15+'Nulidades TSJ '!E15</f>
        <v>381</v>
      </c>
      <c r="F15" s="28">
        <f>+'Separaciones no consensuada TSJ'!F15+'Separaciones consensuadas TSJ'!F15+'Divorcios no consensuados TSJ'!F15+'Divorcios consensuados TSJ'!F15+'Nulidades TSJ '!F15</f>
        <v>521</v>
      </c>
      <c r="G15" s="28">
        <f>+'Separaciones no consensuada TSJ'!G15+'Separaciones consensuadas TSJ'!G15+'Divorcios no consensuados TSJ'!G15+'Divorcios consensuados TSJ'!G15+'Nulidades TSJ '!G15</f>
        <v>472</v>
      </c>
      <c r="H15" s="28">
        <f>+'Separaciones no consensuada TSJ'!H15+'Separaciones consensuadas TSJ'!H15+'Divorcios no consensuados TSJ'!H15+'Divorcios consensuados TSJ'!H15+'Nulidades TSJ '!H15</f>
        <v>496</v>
      </c>
    </row>
    <row r="16" spans="2:12" s="17" customFormat="1" ht="17.100000000000001" customHeight="1" thickBot="1" x14ac:dyDescent="0.25">
      <c r="B16" s="39" t="s">
        <v>16</v>
      </c>
      <c r="C16" s="28">
        <f>+'Separaciones no consensuada TSJ'!C16+'Separaciones consensuadas TSJ'!C16+'Divorcios no consensuados TSJ'!C16+'Divorcios consensuados TSJ'!C16+'Nulidades TSJ '!C16</f>
        <v>1311</v>
      </c>
      <c r="D16" s="28">
        <f>+'Separaciones no consensuada TSJ'!D16+'Separaciones consensuadas TSJ'!D16+'Divorcios no consensuados TSJ'!D16+'Divorcios consensuados TSJ'!D16+'Nulidades TSJ '!D16</f>
        <v>1356</v>
      </c>
      <c r="E16" s="28">
        <f>+'Separaciones no consensuada TSJ'!E16+'Separaciones consensuadas TSJ'!E16+'Divorcios no consensuados TSJ'!E16+'Divorcios consensuados TSJ'!E16+'Nulidades TSJ '!E16</f>
        <v>1089</v>
      </c>
      <c r="F16" s="28">
        <f>+'Separaciones no consensuada TSJ'!F16+'Separaciones consensuadas TSJ'!F16+'Divorcios no consensuados TSJ'!F16+'Divorcios consensuados TSJ'!F16+'Nulidades TSJ '!F16</f>
        <v>1278</v>
      </c>
      <c r="G16" s="28">
        <f>+'Separaciones no consensuada TSJ'!G16+'Separaciones consensuadas TSJ'!G16+'Divorcios no consensuados TSJ'!G16+'Divorcios consensuados TSJ'!G16+'Nulidades TSJ '!G16</f>
        <v>1381</v>
      </c>
      <c r="H16" s="28">
        <f>+'Separaciones no consensuada TSJ'!H16+'Separaciones consensuadas TSJ'!H16+'Divorcios no consensuados TSJ'!H16+'Divorcios consensuados TSJ'!H16+'Nulidades TSJ '!H16</f>
        <v>1299</v>
      </c>
    </row>
    <row r="17" spans="2:10" s="17" customFormat="1" ht="17.100000000000001" customHeight="1" thickBot="1" x14ac:dyDescent="0.25">
      <c r="B17" s="39" t="s">
        <v>564</v>
      </c>
      <c r="C17" s="28">
        <f>+'Separaciones no consensuada TSJ'!C17+'Separaciones consensuadas TSJ'!C17+'Divorcios no consensuados TSJ'!C17+'Divorcios consensuados TSJ'!C17+'Nulidades TSJ '!C17</f>
        <v>2880</v>
      </c>
      <c r="D17" s="28">
        <f>+'Separaciones no consensuada TSJ'!D17+'Separaciones consensuadas TSJ'!D17+'Divorcios no consensuados TSJ'!D17+'Divorcios consensuados TSJ'!D17+'Nulidades TSJ '!D17</f>
        <v>3839</v>
      </c>
      <c r="E17" s="28">
        <f>+'Separaciones no consensuada TSJ'!E17+'Separaciones consensuadas TSJ'!E17+'Divorcios no consensuados TSJ'!E17+'Divorcios consensuados TSJ'!E17+'Nulidades TSJ '!E17</f>
        <v>2552</v>
      </c>
      <c r="F17" s="28">
        <f>+'Separaciones no consensuada TSJ'!F17+'Separaciones consensuadas TSJ'!F17+'Divorcios no consensuados TSJ'!F17+'Divorcios consensuados TSJ'!F17+'Nulidades TSJ '!F17</f>
        <v>3297</v>
      </c>
      <c r="G17" s="28">
        <f>+'Separaciones no consensuada TSJ'!G17+'Separaciones consensuadas TSJ'!G17+'Divorcios no consensuados TSJ'!G17+'Divorcios consensuados TSJ'!G17+'Nulidades TSJ '!G17</f>
        <v>3301</v>
      </c>
      <c r="H17" s="28">
        <f>+'Separaciones no consensuada TSJ'!H17+'Separaciones consensuadas TSJ'!H17+'Divorcios no consensuados TSJ'!H17+'Divorcios consensuados TSJ'!H17+'Nulidades TSJ '!H17</f>
        <v>3015</v>
      </c>
    </row>
    <row r="18" spans="2:10" s="17" customFormat="1" ht="17.100000000000001" customHeight="1" thickBot="1" x14ac:dyDescent="0.25">
      <c r="B18" s="39" t="s">
        <v>565</v>
      </c>
      <c r="C18" s="28">
        <f>+'Separaciones no consensuada TSJ'!C18+'Separaciones consensuadas TSJ'!C18+'Divorcios no consensuados TSJ'!C18+'Divorcios consensuados TSJ'!C18+'Nulidades TSJ '!C18</f>
        <v>915</v>
      </c>
      <c r="D18" s="28">
        <f>+'Separaciones no consensuada TSJ'!D18+'Separaciones consensuadas TSJ'!D18+'Divorcios no consensuados TSJ'!D18+'Divorcios consensuados TSJ'!D18+'Nulidades TSJ '!D18</f>
        <v>938</v>
      </c>
      <c r="E18" s="28">
        <f>+'Separaciones no consensuada TSJ'!E18+'Separaciones consensuadas TSJ'!E18+'Divorcios no consensuados TSJ'!E18+'Divorcios consensuados TSJ'!E18+'Nulidades TSJ '!E18</f>
        <v>711</v>
      </c>
      <c r="F18" s="28">
        <f>+'Separaciones no consensuada TSJ'!F18+'Separaciones consensuadas TSJ'!F18+'Divorcios no consensuados TSJ'!F18+'Divorcios consensuados TSJ'!F18+'Nulidades TSJ '!F18</f>
        <v>858</v>
      </c>
      <c r="G18" s="28">
        <f>+'Separaciones no consensuada TSJ'!G18+'Separaciones consensuadas TSJ'!G18+'Divorcios no consensuados TSJ'!G18+'Divorcios consensuados TSJ'!G18+'Nulidades TSJ '!G18</f>
        <v>876</v>
      </c>
      <c r="H18" s="28">
        <f>+'Separaciones no consensuada TSJ'!H18+'Separaciones consensuadas TSJ'!H18+'Divorcios no consensuados TSJ'!H18+'Divorcios consensuados TSJ'!H18+'Nulidades TSJ '!H18</f>
        <v>820</v>
      </c>
    </row>
    <row r="19" spans="2:10" s="17" customFormat="1" ht="17.100000000000001" customHeight="1" thickBot="1" x14ac:dyDescent="0.25">
      <c r="B19" s="39" t="s">
        <v>566</v>
      </c>
      <c r="C19" s="28">
        <f>+'Separaciones no consensuada TSJ'!C19+'Separaciones consensuadas TSJ'!C19+'Divorcios no consensuados TSJ'!C19+'Divorcios consensuados TSJ'!C19+'Nulidades TSJ '!C19</f>
        <v>332</v>
      </c>
      <c r="D19" s="28">
        <f>+'Separaciones no consensuada TSJ'!D19+'Separaciones consensuadas TSJ'!D19+'Divorcios no consensuados TSJ'!D19+'Divorcios consensuados TSJ'!D19+'Nulidades TSJ '!D19</f>
        <v>316</v>
      </c>
      <c r="E19" s="28">
        <f>+'Separaciones no consensuada TSJ'!E19+'Separaciones consensuadas TSJ'!E19+'Divorcios no consensuados TSJ'!E19+'Divorcios consensuados TSJ'!E19+'Nulidades TSJ '!E19</f>
        <v>234</v>
      </c>
      <c r="F19" s="28">
        <f>+'Separaciones no consensuada TSJ'!F19+'Separaciones consensuadas TSJ'!F19+'Divorcios no consensuados TSJ'!F19+'Divorcios consensuados TSJ'!F19+'Nulidades TSJ '!F19</f>
        <v>314</v>
      </c>
      <c r="G19" s="28">
        <f>+'Separaciones no consensuada TSJ'!G19+'Separaciones consensuadas TSJ'!G19+'Divorcios no consensuados TSJ'!G19+'Divorcios consensuados TSJ'!G19+'Nulidades TSJ '!G19</f>
        <v>315</v>
      </c>
      <c r="H19" s="28">
        <f>+'Separaciones no consensuada TSJ'!H19+'Separaciones consensuadas TSJ'!H19+'Divorcios no consensuados TSJ'!H19+'Divorcios consensuados TSJ'!H19+'Nulidades TSJ '!H19</f>
        <v>296</v>
      </c>
    </row>
    <row r="20" spans="2:10" s="17" customFormat="1" ht="17.100000000000001" customHeight="1" thickBot="1" x14ac:dyDescent="0.25">
      <c r="B20" s="39" t="s">
        <v>37</v>
      </c>
      <c r="C20" s="28">
        <f>+'Separaciones no consensuada TSJ'!C20+'Separaciones consensuadas TSJ'!C20+'Divorcios no consensuados TSJ'!C20+'Divorcios consensuados TSJ'!C20+'Nulidades TSJ '!C20</f>
        <v>1037</v>
      </c>
      <c r="D20" s="28">
        <f>+'Separaciones no consensuada TSJ'!D20+'Separaciones consensuadas TSJ'!D20+'Divorcios no consensuados TSJ'!D20+'Divorcios consensuados TSJ'!D20+'Nulidades TSJ '!D20</f>
        <v>1037</v>
      </c>
      <c r="E20" s="28">
        <f>+'Separaciones no consensuada TSJ'!E20+'Separaciones consensuadas TSJ'!E20+'Divorcios no consensuados TSJ'!E20+'Divorcios consensuados TSJ'!E20+'Nulidades TSJ '!E20</f>
        <v>726</v>
      </c>
      <c r="F20" s="28">
        <f>+'Separaciones no consensuada TSJ'!F20+'Separaciones consensuadas TSJ'!F20+'Divorcios no consensuados TSJ'!F20+'Divorcios consensuados TSJ'!F20+'Nulidades TSJ '!F20</f>
        <v>967</v>
      </c>
      <c r="G20" s="28">
        <f>+'Separaciones no consensuada TSJ'!G20+'Separaciones consensuadas TSJ'!G20+'Divorcios no consensuados TSJ'!G20+'Divorcios consensuados TSJ'!G20+'Nulidades TSJ '!G20</f>
        <v>1049</v>
      </c>
      <c r="H20" s="28">
        <f>+'Separaciones no consensuada TSJ'!H20+'Separaciones consensuadas TSJ'!H20+'Divorcios no consensuados TSJ'!H20+'Divorcios consensuados TSJ'!H20+'Nulidades TSJ '!H20</f>
        <v>965</v>
      </c>
    </row>
    <row r="21" spans="2:10" s="17" customFormat="1" ht="17.100000000000001" customHeight="1" thickBot="1" x14ac:dyDescent="0.25">
      <c r="B21" s="39" t="s">
        <v>17</v>
      </c>
      <c r="C21" s="28">
        <f>+'Separaciones no consensuada TSJ'!C21+'Separaciones consensuadas TSJ'!C21+'Divorcios no consensuados TSJ'!C21+'Divorcios consensuados TSJ'!C21+'Nulidades TSJ '!C21</f>
        <v>161</v>
      </c>
      <c r="D21" s="28">
        <f>+'Separaciones no consensuada TSJ'!D21+'Separaciones consensuadas TSJ'!D21+'Divorcios no consensuados TSJ'!D21+'Divorcios consensuados TSJ'!D21+'Nulidades TSJ '!D21</f>
        <v>167</v>
      </c>
      <c r="E21" s="28">
        <f>+'Separaciones no consensuada TSJ'!E21+'Separaciones consensuadas TSJ'!E21+'Divorcios no consensuados TSJ'!E21+'Divorcios consensuados TSJ'!E21+'Nulidades TSJ '!E21</f>
        <v>157</v>
      </c>
      <c r="F21" s="28">
        <f>+'Separaciones no consensuada TSJ'!F21+'Separaciones consensuadas TSJ'!F21+'Divorcios no consensuados TSJ'!F21+'Divorcios consensuados TSJ'!F21+'Nulidades TSJ '!F21</f>
        <v>155</v>
      </c>
      <c r="G21" s="28">
        <f>+'Separaciones no consensuada TSJ'!G21+'Separaciones consensuadas TSJ'!G21+'Divorcios no consensuados TSJ'!G21+'Divorcios consensuados TSJ'!G21+'Nulidades TSJ '!G21</f>
        <v>152</v>
      </c>
      <c r="H21" s="28">
        <f>+'Separaciones no consensuada TSJ'!H21+'Separaciones consensuadas TSJ'!H21+'Divorcios no consensuados TSJ'!H21+'Divorcios consensuados TSJ'!H21+'Nulidades TSJ '!H21</f>
        <v>156</v>
      </c>
    </row>
    <row r="22" spans="2:10" s="17" customFormat="1" ht="17.100000000000001" customHeight="1" thickBot="1" x14ac:dyDescent="0.25">
      <c r="B22" s="40" t="s">
        <v>573</v>
      </c>
      <c r="C22" s="42">
        <f>+'Separaciones no consensuada TSJ'!C22+'Separaciones consensuadas TSJ'!C22+'Divorcios no consensuados TSJ'!C22+'Divorcios consensuados TSJ'!C22+'Nulidades TSJ '!C22</f>
        <v>25389</v>
      </c>
      <c r="D22" s="42">
        <f>+'Separaciones no consensuada TSJ'!D22+'Separaciones consensuadas TSJ'!D22+'Divorcios no consensuados TSJ'!D22+'Divorcios consensuados TSJ'!D22+'Nulidades TSJ '!D22</f>
        <v>26750</v>
      </c>
      <c r="E22" s="42">
        <f>+'Separaciones no consensuada TSJ'!E22+'Separaciones consensuadas TSJ'!E22+'Divorcios no consensuados TSJ'!E22+'Divorcios consensuados TSJ'!E22+'Nulidades TSJ '!E22</f>
        <v>20127</v>
      </c>
      <c r="F22" s="42">
        <f>+'Separaciones no consensuada TSJ'!F22+'Separaciones consensuadas TSJ'!F22+'Divorcios no consensuados TSJ'!F22+'Divorcios consensuados TSJ'!F22+'Nulidades TSJ '!F22</f>
        <v>25183</v>
      </c>
      <c r="G22" s="42">
        <f>+'Separaciones no consensuada TSJ'!G22+'Separaciones consensuadas TSJ'!G22+'Divorcios no consensuados TSJ'!G22+'Divorcios consensuados TSJ'!G22+'Nulidades TSJ '!G22</f>
        <v>25261</v>
      </c>
      <c r="H22" s="42">
        <f>+'Separaciones no consensuada TSJ'!H22+'Separaciones consensuadas TSJ'!H22+'Divorcios no consensuados TSJ'!H22+'Divorcios consensuados TSJ'!H22+'Nulidades TSJ '!H22</f>
        <v>24383</v>
      </c>
      <c r="J22" s="75"/>
    </row>
    <row r="23" spans="2:10" x14ac:dyDescent="0.2">
      <c r="H23" s="17"/>
      <c r="I23" s="17"/>
      <c r="J23" s="17"/>
    </row>
    <row r="25" spans="2:10" ht="39" customHeight="1" x14ac:dyDescent="0.2">
      <c r="B25" s="17"/>
      <c r="C25" s="26" t="s">
        <v>590</v>
      </c>
      <c r="D25" s="26" t="s">
        <v>599</v>
      </c>
    </row>
    <row r="26" spans="2:10" ht="17.100000000000001" customHeight="1" thickBot="1" x14ac:dyDescent="0.25">
      <c r="B26" s="39" t="s">
        <v>12</v>
      </c>
      <c r="C26" s="29">
        <f t="shared" ref="C26:D42" si="0">+(G5-C5)/C5</f>
        <v>-6.3162184189079051E-3</v>
      </c>
      <c r="D26" s="29">
        <f t="shared" si="0"/>
        <v>-0.10618253189401373</v>
      </c>
    </row>
    <row r="27" spans="2:10" ht="17.100000000000001" customHeight="1" thickBot="1" x14ac:dyDescent="0.25">
      <c r="B27" s="39" t="s">
        <v>13</v>
      </c>
      <c r="C27" s="29">
        <f t="shared" si="0"/>
        <v>-3.0120481927710843E-2</v>
      </c>
      <c r="D27" s="29">
        <f t="shared" si="0"/>
        <v>8.153078202995008E-2</v>
      </c>
    </row>
    <row r="28" spans="2:10" ht="17.100000000000001" customHeight="1" thickBot="1" x14ac:dyDescent="0.25">
      <c r="B28" s="39" t="s">
        <v>563</v>
      </c>
      <c r="C28" s="29">
        <f t="shared" si="0"/>
        <v>8.6785009861932938E-2</v>
      </c>
      <c r="D28" s="29">
        <f t="shared" si="0"/>
        <v>-9.6085409252669035E-2</v>
      </c>
    </row>
    <row r="29" spans="2:10" ht="17.100000000000001" customHeight="1" thickBot="1" x14ac:dyDescent="0.25">
      <c r="B29" s="39" t="s">
        <v>53</v>
      </c>
      <c r="C29" s="29">
        <f t="shared" si="0"/>
        <v>-3.8067349926793559E-2</v>
      </c>
      <c r="D29" s="29">
        <f t="shared" si="0"/>
        <v>-2.0188425302826378E-2</v>
      </c>
    </row>
    <row r="30" spans="2:10" ht="17.100000000000001" customHeight="1" thickBot="1" x14ac:dyDescent="0.25">
      <c r="B30" s="39" t="s">
        <v>14</v>
      </c>
      <c r="C30" s="29">
        <f t="shared" si="0"/>
        <v>-5.0687907313540911E-3</v>
      </c>
      <c r="D30" s="29">
        <f t="shared" si="0"/>
        <v>-2.5350233488992662E-2</v>
      </c>
    </row>
    <row r="31" spans="2:10" ht="17.100000000000001" customHeight="1" thickBot="1" x14ac:dyDescent="0.25">
      <c r="B31" s="39" t="s">
        <v>15</v>
      </c>
      <c r="C31" s="29">
        <f t="shared" si="0"/>
        <v>-0.13675213675213677</v>
      </c>
      <c r="D31" s="29">
        <f t="shared" si="0"/>
        <v>-0.11016949152542373</v>
      </c>
    </row>
    <row r="32" spans="2:10" ht="17.100000000000001" customHeight="1" thickBot="1" x14ac:dyDescent="0.25">
      <c r="B32" s="39" t="s">
        <v>52</v>
      </c>
      <c r="C32" s="29">
        <f t="shared" si="0"/>
        <v>-7.6631977294228951E-2</v>
      </c>
      <c r="D32" s="29">
        <f t="shared" si="0"/>
        <v>-5.6038647342995171E-2</v>
      </c>
    </row>
    <row r="33" spans="1:26" ht="17.100000000000001" customHeight="1" thickBot="1" x14ac:dyDescent="0.25">
      <c r="B33" s="39" t="s">
        <v>36</v>
      </c>
      <c r="C33" s="29">
        <f t="shared" si="0"/>
        <v>6.0963618485742381E-2</v>
      </c>
      <c r="D33" s="29">
        <f t="shared" si="0"/>
        <v>-0.15867480383609417</v>
      </c>
    </row>
    <row r="34" spans="1:26" ht="17.100000000000001" customHeight="1" thickBot="1" x14ac:dyDescent="0.25">
      <c r="B34" s="39" t="s">
        <v>23</v>
      </c>
      <c r="C34" s="29">
        <f t="shared" si="0"/>
        <v>-4.3487957181088312E-2</v>
      </c>
      <c r="D34" s="29">
        <f t="shared" si="0"/>
        <v>-6.7111008963456675E-2</v>
      </c>
    </row>
    <row r="35" spans="1:26" ht="17.100000000000001" customHeight="1" thickBot="1" x14ac:dyDescent="0.25">
      <c r="B35" s="39" t="s">
        <v>54</v>
      </c>
      <c r="C35" s="29">
        <f t="shared" si="0"/>
        <v>-7.1115288220551381E-2</v>
      </c>
      <c r="D35" s="29">
        <f t="shared" si="0"/>
        <v>-1.6398612425102491E-2</v>
      </c>
    </row>
    <row r="36" spans="1:26" ht="17.100000000000001" customHeight="1" thickBot="1" x14ac:dyDescent="0.25">
      <c r="B36" s="39" t="s">
        <v>24</v>
      </c>
      <c r="C36" s="29">
        <f t="shared" si="0"/>
        <v>-7.269155206286837E-2</v>
      </c>
      <c r="D36" s="29">
        <f t="shared" si="0"/>
        <v>-7.9777365491651209E-2</v>
      </c>
    </row>
    <row r="37" spans="1:26" ht="17.100000000000001" customHeight="1" thickBot="1" x14ac:dyDescent="0.25">
      <c r="B37" s="39" t="s">
        <v>16</v>
      </c>
      <c r="C37" s="29">
        <f t="shared" si="0"/>
        <v>5.3394355453852023E-2</v>
      </c>
      <c r="D37" s="29">
        <f t="shared" si="0"/>
        <v>-4.2035398230088498E-2</v>
      </c>
    </row>
    <row r="38" spans="1:26" ht="17.100000000000001" customHeight="1" thickBot="1" x14ac:dyDescent="0.25">
      <c r="B38" s="39" t="s">
        <v>564</v>
      </c>
      <c r="C38" s="29">
        <f t="shared" si="0"/>
        <v>0.14618055555555556</v>
      </c>
      <c r="D38" s="29">
        <f t="shared" si="0"/>
        <v>-0.21463922896587653</v>
      </c>
    </row>
    <row r="39" spans="1:26" ht="17.100000000000001" customHeight="1" thickBot="1" x14ac:dyDescent="0.25">
      <c r="B39" s="39" t="s">
        <v>565</v>
      </c>
      <c r="C39" s="29">
        <f t="shared" si="0"/>
        <v>-4.2622950819672129E-2</v>
      </c>
      <c r="D39" s="29">
        <f t="shared" si="0"/>
        <v>-0.1257995735607676</v>
      </c>
    </row>
    <row r="40" spans="1:26" ht="17.100000000000001" customHeight="1" thickBot="1" x14ac:dyDescent="0.25">
      <c r="B40" s="39" t="s">
        <v>566</v>
      </c>
      <c r="C40" s="29">
        <f t="shared" si="0"/>
        <v>-5.1204819277108432E-2</v>
      </c>
      <c r="D40" s="29">
        <f t="shared" si="0"/>
        <v>-6.3291139240506333E-2</v>
      </c>
    </row>
    <row r="41" spans="1:26" ht="17.100000000000001" customHeight="1" thickBot="1" x14ac:dyDescent="0.25">
      <c r="B41" s="39" t="s">
        <v>37</v>
      </c>
      <c r="C41" s="29">
        <f t="shared" si="0"/>
        <v>1.1571841851494697E-2</v>
      </c>
      <c r="D41" s="29">
        <f t="shared" si="0"/>
        <v>-6.9431051108968175E-2</v>
      </c>
    </row>
    <row r="42" spans="1:26" ht="17.100000000000001" customHeight="1" thickBot="1" x14ac:dyDescent="0.25">
      <c r="B42" s="39" t="s">
        <v>17</v>
      </c>
      <c r="C42" s="29">
        <f t="shared" si="0"/>
        <v>-5.5900621118012424E-2</v>
      </c>
      <c r="D42" s="29">
        <f t="shared" si="0"/>
        <v>-6.5868263473053898E-2</v>
      </c>
    </row>
    <row r="43" spans="1:26" ht="17.100000000000001" customHeight="1" thickBot="1" x14ac:dyDescent="0.25">
      <c r="B43" s="40" t="s">
        <v>25</v>
      </c>
      <c r="C43" s="43">
        <f>+(G22-C22)/C22</f>
        <v>-5.0415534286502028E-3</v>
      </c>
      <c r="D43" s="43">
        <f t="shared" ref="D43" si="1">+(H22-D22)/D22</f>
        <v>-8.8485981308411218E-2</v>
      </c>
    </row>
    <row r="46" spans="1:26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>
        <v>2022</v>
      </c>
      <c r="X49" s="68"/>
      <c r="Y49" s="68"/>
      <c r="Z49" s="68"/>
    </row>
    <row r="50" spans="1:26" ht="15" thickBot="1" x14ac:dyDescent="0.25">
      <c r="A50" s="68"/>
      <c r="B50" s="39" t="s">
        <v>574</v>
      </c>
      <c r="C50" s="67">
        <f>+C5/U50*100000</f>
        <v>56.833913310217639</v>
      </c>
      <c r="D50" s="67">
        <f>+D5/U50*100000</f>
        <v>58.999345622566999</v>
      </c>
      <c r="E50" s="67">
        <f>+E5/U50*100000</f>
        <v>46.168869675598557</v>
      </c>
      <c r="F50" s="67">
        <f>+F5/U50*100000</f>
        <v>57.007611089283095</v>
      </c>
      <c r="G50" s="67">
        <f>+G5/$W50*100000</f>
        <v>56.304174151569867</v>
      </c>
      <c r="H50" s="67">
        <f>+H5/$W50*100000</f>
        <v>52.575191528859783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68">
        <v>8661880</v>
      </c>
      <c r="X50" s="68"/>
      <c r="Y50" s="68"/>
      <c r="Z50" s="68"/>
    </row>
    <row r="51" spans="1:26" ht="15" thickBot="1" x14ac:dyDescent="0.25">
      <c r="A51" s="68"/>
      <c r="B51" s="39" t="s">
        <v>575</v>
      </c>
      <c r="C51" s="67">
        <f t="shared" ref="C51:C67" si="2">+C6/U51*100000</f>
        <v>49.947682811151871</v>
      </c>
      <c r="D51" s="67">
        <f t="shared" ref="D51:D67" si="3">+D6/U51*100000</f>
        <v>45.208670737202219</v>
      </c>
      <c r="E51" s="67">
        <f t="shared" ref="E51:E67" si="4">+E6/U51*100000</f>
        <v>38.062541419341635</v>
      </c>
      <c r="F51" s="67">
        <f t="shared" ref="F51:F66" si="5">+F6/U51*100000</f>
        <v>47.766232808857588</v>
      </c>
      <c r="G51" s="67">
        <f t="shared" ref="G51:H67" si="6">+G6/$W51*100000</f>
        <v>48.591231546272581</v>
      </c>
      <c r="H51" s="67">
        <f t="shared" si="6"/>
        <v>49.043944883660217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68">
        <v>1325342</v>
      </c>
      <c r="X51" s="68"/>
      <c r="Y51" s="68"/>
      <c r="Z51" s="68"/>
    </row>
    <row r="52" spans="1:26" ht="15" thickBot="1" x14ac:dyDescent="0.25">
      <c r="A52" s="68"/>
      <c r="B52" s="39" t="s">
        <v>576</v>
      </c>
      <c r="C52" s="67">
        <f t="shared" si="2"/>
        <v>49.765210289914258</v>
      </c>
      <c r="D52" s="67">
        <f t="shared" si="3"/>
        <v>55.163803122153467</v>
      </c>
      <c r="E52" s="67">
        <f t="shared" si="4"/>
        <v>39.851430725256776</v>
      </c>
      <c r="F52" s="67">
        <f t="shared" si="5"/>
        <v>51.532022489556184</v>
      </c>
      <c r="G52" s="67">
        <f t="shared" si="6"/>
        <v>54.853215383987447</v>
      </c>
      <c r="H52" s="67">
        <f t="shared" si="6"/>
        <v>50.572474437505662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68">
        <v>1004499</v>
      </c>
      <c r="X52" s="68"/>
      <c r="Y52" s="68"/>
      <c r="Z52" s="68"/>
    </row>
    <row r="53" spans="1:26" ht="15" thickBot="1" x14ac:dyDescent="0.25">
      <c r="A53" s="68"/>
      <c r="B53" s="39" t="s">
        <v>53</v>
      </c>
      <c r="C53" s="67">
        <f t="shared" si="2"/>
        <v>58.299183213932395</v>
      </c>
      <c r="D53" s="67">
        <f t="shared" si="3"/>
        <v>63.420634155127047</v>
      </c>
      <c r="E53" s="67">
        <f t="shared" si="4"/>
        <v>49.678074129588076</v>
      </c>
      <c r="F53" s="67">
        <f t="shared" si="5"/>
        <v>58.555255760992125</v>
      </c>
      <c r="G53" s="67">
        <f t="shared" si="6"/>
        <v>55.855282957592493</v>
      </c>
      <c r="H53" s="67">
        <f t="shared" si="6"/>
        <v>61.891394205673265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68">
        <v>1176254</v>
      </c>
      <c r="X53" s="68"/>
      <c r="Y53" s="68"/>
      <c r="Z53" s="68"/>
    </row>
    <row r="54" spans="1:26" ht="15" thickBot="1" x14ac:dyDescent="0.25">
      <c r="A54" s="68"/>
      <c r="B54" s="39" t="s">
        <v>14</v>
      </c>
      <c r="C54" s="67">
        <f t="shared" si="2"/>
        <v>63.466473525151294</v>
      </c>
      <c r="D54" s="67">
        <f t="shared" si="3"/>
        <v>68.889387265895579</v>
      </c>
      <c r="E54" s="67">
        <f t="shared" si="4"/>
        <v>47.381559887350456</v>
      </c>
      <c r="F54" s="67">
        <f t="shared" si="5"/>
        <v>67.372809694331494</v>
      </c>
      <c r="G54" s="67">
        <f t="shared" si="6"/>
        <v>63.131429159552511</v>
      </c>
      <c r="H54" s="67">
        <f t="shared" si="6"/>
        <v>67.128834062668275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68">
        <v>2176412</v>
      </c>
      <c r="X54" s="68"/>
      <c r="Y54" s="68"/>
      <c r="Z54" s="68"/>
    </row>
    <row r="55" spans="1:26" ht="15" thickBot="1" x14ac:dyDescent="0.25">
      <c r="A55" s="68"/>
      <c r="B55" s="39" t="s">
        <v>15</v>
      </c>
      <c r="C55" s="67">
        <f t="shared" si="2"/>
        <v>60.215644058637345</v>
      </c>
      <c r="D55" s="67">
        <f t="shared" si="3"/>
        <v>60.730307683070144</v>
      </c>
      <c r="E55" s="67">
        <f t="shared" si="4"/>
        <v>38.59977183245983</v>
      </c>
      <c r="F55" s="67">
        <f t="shared" si="5"/>
        <v>54.725898731354171</v>
      </c>
      <c r="G55" s="67">
        <f t="shared" si="6"/>
        <v>51.775223761239317</v>
      </c>
      <c r="H55" s="67">
        <f t="shared" si="6"/>
        <v>53.825727672575539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68">
        <v>585222</v>
      </c>
      <c r="X55" s="68"/>
      <c r="Y55" s="68"/>
      <c r="Z55" s="68"/>
    </row>
    <row r="56" spans="1:26" ht="15" thickBot="1" x14ac:dyDescent="0.25">
      <c r="A56" s="68"/>
      <c r="B56" s="39" t="s">
        <v>577</v>
      </c>
      <c r="C56" s="67">
        <f t="shared" si="2"/>
        <v>44.13512278917274</v>
      </c>
      <c r="D56" s="67">
        <f t="shared" si="3"/>
        <v>43.216510961961959</v>
      </c>
      <c r="E56" s="67">
        <f t="shared" si="4"/>
        <v>33.362311360973528</v>
      </c>
      <c r="F56" s="67">
        <f t="shared" si="5"/>
        <v>40.836471227824916</v>
      </c>
      <c r="G56" s="67">
        <f t="shared" si="6"/>
        <v>41.180322556690456</v>
      </c>
      <c r="H56" s="67">
        <f t="shared" si="6"/>
        <v>41.222515510129682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68">
        <v>2370064</v>
      </c>
      <c r="X56" s="68"/>
      <c r="Y56" s="68"/>
      <c r="Z56" s="68"/>
    </row>
    <row r="57" spans="1:26" ht="15" thickBot="1" x14ac:dyDescent="0.25">
      <c r="A57" s="68"/>
      <c r="B57" s="39" t="s">
        <v>578</v>
      </c>
      <c r="C57" s="67">
        <f t="shared" si="2"/>
        <v>49.725677567363142</v>
      </c>
      <c r="D57" s="67">
        <f t="shared" si="3"/>
        <v>56.081958868992636</v>
      </c>
      <c r="E57" s="67">
        <f t="shared" si="4"/>
        <v>42.391506834713702</v>
      </c>
      <c r="F57" s="67">
        <f t="shared" si="5"/>
        <v>52.952712689728884</v>
      </c>
      <c r="G57" s="67">
        <f t="shared" si="6"/>
        <v>52.577900811473377</v>
      </c>
      <c r="H57" s="67">
        <f t="shared" si="6"/>
        <v>47.022867732225961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68">
        <v>2052193</v>
      </c>
      <c r="X57" s="68"/>
      <c r="Y57" s="68"/>
      <c r="Z57" s="68"/>
    </row>
    <row r="58" spans="1:26" ht="15" thickBot="1" x14ac:dyDescent="0.25">
      <c r="A58" s="68"/>
      <c r="B58" s="39" t="s">
        <v>23</v>
      </c>
      <c r="C58" s="67">
        <f t="shared" si="2"/>
        <v>57.631413181630592</v>
      </c>
      <c r="D58" s="67">
        <f t="shared" si="3"/>
        <v>55.922006858446636</v>
      </c>
      <c r="E58" s="67">
        <f t="shared" si="4"/>
        <v>41.745501787229294</v>
      </c>
      <c r="F58" s="67">
        <f t="shared" si="5"/>
        <v>52.541752249443775</v>
      </c>
      <c r="G58" s="67">
        <f t="shared" si="6"/>
        <v>55.105146890098837</v>
      </c>
      <c r="H58" s="67">
        <f t="shared" si="6"/>
        <v>52.150102874075813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68">
        <v>7783302</v>
      </c>
      <c r="X58" s="68"/>
      <c r="Y58" s="68"/>
      <c r="Z58" s="68"/>
    </row>
    <row r="59" spans="1:26" ht="15" thickBot="1" x14ac:dyDescent="0.25">
      <c r="A59" s="68"/>
      <c r="B59" s="39" t="s">
        <v>579</v>
      </c>
      <c r="C59" s="67">
        <f t="shared" si="2"/>
        <v>63.11602136532688</v>
      </c>
      <c r="D59" s="67">
        <f t="shared" si="3"/>
        <v>62.70078438266026</v>
      </c>
      <c r="E59" s="67">
        <f t="shared" si="4"/>
        <v>51.924396022978826</v>
      </c>
      <c r="F59" s="67">
        <f t="shared" si="5"/>
        <v>61.099156020946133</v>
      </c>
      <c r="G59" s="67">
        <f t="shared" si="6"/>
        <v>58.241873294362684</v>
      </c>
      <c r="H59" s="67">
        <f t="shared" si="6"/>
        <v>61.266914942703949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68">
        <v>5090839</v>
      </c>
      <c r="X59" s="68"/>
      <c r="Y59" s="68"/>
      <c r="Z59" s="68"/>
    </row>
    <row r="60" spans="1:26" ht="15" thickBot="1" x14ac:dyDescent="0.25">
      <c r="A60" s="68"/>
      <c r="B60" s="39" t="s">
        <v>24</v>
      </c>
      <c r="C60" s="67">
        <f t="shared" si="2"/>
        <v>47.838930362870975</v>
      </c>
      <c r="D60" s="67">
        <f t="shared" si="3"/>
        <v>50.658513684847648</v>
      </c>
      <c r="E60" s="67">
        <f t="shared" si="4"/>
        <v>35.808708189103818</v>
      </c>
      <c r="F60" s="67">
        <f t="shared" si="5"/>
        <v>48.966763691661647</v>
      </c>
      <c r="G60" s="67">
        <f t="shared" si="6"/>
        <v>44.771376672405367</v>
      </c>
      <c r="H60" s="67">
        <f t="shared" si="6"/>
        <v>47.047887350663274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68">
        <v>1054245</v>
      </c>
      <c r="X60" s="68"/>
      <c r="Y60" s="68"/>
      <c r="Z60" s="68"/>
    </row>
    <row r="61" spans="1:26" ht="15" thickBot="1" x14ac:dyDescent="0.25">
      <c r="A61" s="68"/>
      <c r="B61" s="39" t="s">
        <v>16</v>
      </c>
      <c r="C61" s="67">
        <f t="shared" si="2"/>
        <v>48.522865521339511</v>
      </c>
      <c r="D61" s="67">
        <f t="shared" si="3"/>
        <v>50.188410104451854</v>
      </c>
      <c r="E61" s="67">
        <f t="shared" si="4"/>
        <v>40.306178911318632</v>
      </c>
      <c r="F61" s="67">
        <f t="shared" si="5"/>
        <v>47.301466160390461</v>
      </c>
      <c r="G61" s="67">
        <f t="shared" si="6"/>
        <v>51.354479032795467</v>
      </c>
      <c r="H61" s="67">
        <f t="shared" si="6"/>
        <v>48.305190632586033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68">
        <v>2689152</v>
      </c>
      <c r="X61" s="68"/>
      <c r="Y61" s="68"/>
      <c r="Z61" s="68"/>
    </row>
    <row r="62" spans="1:26" ht="15" thickBot="1" x14ac:dyDescent="0.25">
      <c r="A62" s="68"/>
      <c r="B62" s="39" t="s">
        <v>580</v>
      </c>
      <c r="C62" s="67">
        <f t="shared" si="2"/>
        <v>42.478577817214678</v>
      </c>
      <c r="D62" s="67">
        <f t="shared" si="3"/>
        <v>56.623354250099709</v>
      </c>
      <c r="E62" s="67">
        <f t="shared" si="4"/>
        <v>37.640739788031894</v>
      </c>
      <c r="F62" s="67">
        <f t="shared" si="5"/>
        <v>48.629121896998889</v>
      </c>
      <c r="G62" s="67">
        <f t="shared" si="6"/>
        <v>48.943902962670379</v>
      </c>
      <c r="H62" s="67">
        <f t="shared" si="6"/>
        <v>44.703383045274521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68">
        <v>6744456</v>
      </c>
      <c r="X62" s="68"/>
      <c r="Y62" s="68"/>
      <c r="Z62" s="68"/>
    </row>
    <row r="63" spans="1:26" ht="15" thickBot="1" x14ac:dyDescent="0.25">
      <c r="A63" s="68"/>
      <c r="B63" s="39" t="s">
        <v>581</v>
      </c>
      <c r="C63" s="67">
        <f t="shared" si="2"/>
        <v>60.54586564376136</v>
      </c>
      <c r="D63" s="67">
        <f t="shared" si="3"/>
        <v>62.06778357797613</v>
      </c>
      <c r="E63" s="67">
        <f t="shared" si="4"/>
        <v>47.047115270726039</v>
      </c>
      <c r="F63" s="67">
        <f t="shared" si="5"/>
        <v>56.77415598070737</v>
      </c>
      <c r="G63" s="67">
        <f t="shared" si="6"/>
        <v>57.201103014876857</v>
      </c>
      <c r="H63" s="67">
        <f t="shared" si="6"/>
        <v>53.544411497944097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68">
        <v>1531439</v>
      </c>
      <c r="X63" s="68"/>
      <c r="Y63" s="68"/>
      <c r="Z63" s="68"/>
    </row>
    <row r="64" spans="1:26" ht="15" thickBot="1" x14ac:dyDescent="0.25">
      <c r="A64" s="68"/>
      <c r="B64" s="39" t="s">
        <v>582</v>
      </c>
      <c r="C64" s="67">
        <f t="shared" si="2"/>
        <v>50.211964059123076</v>
      </c>
      <c r="D64" s="67">
        <f t="shared" si="3"/>
        <v>47.792110369526782</v>
      </c>
      <c r="E64" s="67">
        <f t="shared" si="4"/>
        <v>35.390360210345783</v>
      </c>
      <c r="F64" s="67">
        <f t="shared" si="5"/>
        <v>47.489628658327248</v>
      </c>
      <c r="G64" s="67">
        <f t="shared" si="6"/>
        <v>47.467496066978896</v>
      </c>
      <c r="H64" s="67">
        <f t="shared" si="6"/>
        <v>44.604377256589693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68">
        <v>663612</v>
      </c>
      <c r="X64" s="68"/>
      <c r="Y64" s="68"/>
      <c r="Z64" s="68"/>
    </row>
    <row r="65" spans="1:26" ht="15" thickBot="1" x14ac:dyDescent="0.25">
      <c r="A65" s="68"/>
      <c r="B65" s="39" t="s">
        <v>583</v>
      </c>
      <c r="C65" s="67">
        <f t="shared" si="2"/>
        <v>46.701109297708989</v>
      </c>
      <c r="D65" s="67">
        <f t="shared" si="3"/>
        <v>46.701109297708989</v>
      </c>
      <c r="E65" s="67">
        <f t="shared" si="4"/>
        <v>32.695279990488643</v>
      </c>
      <c r="F65" s="67">
        <f t="shared" si="5"/>
        <v>43.54867183306132</v>
      </c>
      <c r="G65" s="67">
        <f t="shared" si="6"/>
        <v>47.526256104450837</v>
      </c>
      <c r="H65" s="67">
        <f t="shared" si="6"/>
        <v>43.720531116105875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68">
        <v>2207201</v>
      </c>
      <c r="X65" s="68"/>
      <c r="Y65" s="68"/>
      <c r="Z65" s="68"/>
    </row>
    <row r="66" spans="1:26" ht="15" thickBot="1" x14ac:dyDescent="0.25">
      <c r="A66" s="68"/>
      <c r="B66" s="39" t="s">
        <v>17</v>
      </c>
      <c r="C66" s="67">
        <f t="shared" si="2"/>
        <v>50.326025119250801</v>
      </c>
      <c r="D66" s="67">
        <f t="shared" si="3"/>
        <v>52.201529160962004</v>
      </c>
      <c r="E66" s="67">
        <f t="shared" si="4"/>
        <v>49.075689091443323</v>
      </c>
      <c r="F66" s="67">
        <f t="shared" si="5"/>
        <v>48.450521077539584</v>
      </c>
      <c r="G66" s="67">
        <f t="shared" si="6"/>
        <v>47.576568539994057</v>
      </c>
      <c r="H66" s="67">
        <f t="shared" si="6"/>
        <v>48.828583501572844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68">
        <v>319485</v>
      </c>
      <c r="X66" s="68"/>
      <c r="Y66" s="68"/>
      <c r="Z66" s="68"/>
    </row>
    <row r="67" spans="1:26" ht="15" thickBot="1" x14ac:dyDescent="0.25">
      <c r="A67" s="68"/>
      <c r="B67" s="40" t="s">
        <v>25</v>
      </c>
      <c r="C67" s="69">
        <f t="shared" si="2"/>
        <v>53.50595285073728</v>
      </c>
      <c r="D67" s="69">
        <f t="shared" si="3"/>
        <v>56.37418719749585</v>
      </c>
      <c r="E67" s="69">
        <f t="shared" si="4"/>
        <v>42.41657068127099</v>
      </c>
      <c r="F67" s="69">
        <f t="shared" ref="F67" si="7">+F22/U67*100000</f>
        <v>53.071818923160293</v>
      </c>
      <c r="G67" s="69">
        <f t="shared" si="6"/>
        <v>53.253256199136693</v>
      </c>
      <c r="H67" s="69">
        <f t="shared" si="6"/>
        <v>51.402325557323536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68">
        <v>47435597</v>
      </c>
      <c r="X67" s="68"/>
      <c r="Y67" s="68"/>
      <c r="Z67" s="68"/>
    </row>
    <row r="68" spans="1:26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9" width="12.28515625" style="2" customWidth="1"/>
    <col min="20" max="20" width="12" style="2" customWidth="1"/>
    <col min="21" max="21" width="12.28515625" style="2" hidden="1" customWidth="1"/>
    <col min="22" max="22" width="10" style="2" hidden="1" customWidth="1"/>
    <col min="23" max="23" width="0.140625" style="2" hidden="1" customWidth="1"/>
    <col min="24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 t="s">
        <v>572</v>
      </c>
      <c r="D4" s="25" t="s">
        <v>585</v>
      </c>
      <c r="E4" s="25" t="s">
        <v>587</v>
      </c>
      <c r="F4" s="25" t="s">
        <v>588</v>
      </c>
      <c r="G4" s="25" t="s">
        <v>589</v>
      </c>
      <c r="H4" s="25" t="s">
        <v>598</v>
      </c>
    </row>
    <row r="5" spans="2:10" s="17" customFormat="1" ht="17.100000000000001" customHeight="1" thickBot="1" x14ac:dyDescent="0.25">
      <c r="B5" s="39" t="s">
        <v>12</v>
      </c>
      <c r="C5" s="28">
        <v>74</v>
      </c>
      <c r="D5" s="28">
        <v>80</v>
      </c>
      <c r="E5" s="28">
        <v>74</v>
      </c>
      <c r="F5" s="28">
        <v>74</v>
      </c>
      <c r="G5" s="28">
        <v>62</v>
      </c>
      <c r="H5" s="28">
        <v>87</v>
      </c>
    </row>
    <row r="6" spans="2:10" s="17" customFormat="1" ht="17.100000000000001" customHeight="1" thickBot="1" x14ac:dyDescent="0.25">
      <c r="B6" s="39" t="s">
        <v>13</v>
      </c>
      <c r="C6" s="28">
        <v>4</v>
      </c>
      <c r="D6" s="28">
        <v>3</v>
      </c>
      <c r="E6" s="28">
        <v>4</v>
      </c>
      <c r="F6" s="28">
        <v>5</v>
      </c>
      <c r="G6" s="28">
        <v>3</v>
      </c>
      <c r="H6" s="28">
        <v>5</v>
      </c>
    </row>
    <row r="7" spans="2:10" s="17" customFormat="1" ht="17.100000000000001" customHeight="1" thickBot="1" x14ac:dyDescent="0.25">
      <c r="B7" s="39" t="s">
        <v>563</v>
      </c>
      <c r="C7" s="28">
        <v>7</v>
      </c>
      <c r="D7" s="28">
        <v>5</v>
      </c>
      <c r="E7" s="28">
        <v>3</v>
      </c>
      <c r="F7" s="28">
        <v>3</v>
      </c>
      <c r="G7" s="28">
        <v>8</v>
      </c>
      <c r="H7" s="28">
        <v>6</v>
      </c>
    </row>
    <row r="8" spans="2:10" s="17" customFormat="1" ht="17.100000000000001" customHeight="1" thickBot="1" x14ac:dyDescent="0.25">
      <c r="B8" s="39" t="s">
        <v>53</v>
      </c>
      <c r="C8" s="28">
        <v>4</v>
      </c>
      <c r="D8" s="28">
        <v>5</v>
      </c>
      <c r="E8" s="28">
        <v>11</v>
      </c>
      <c r="F8" s="28">
        <v>7</v>
      </c>
      <c r="G8" s="28">
        <v>3</v>
      </c>
      <c r="H8" s="28">
        <v>6</v>
      </c>
    </row>
    <row r="9" spans="2:10" s="17" customFormat="1" ht="17.100000000000001" customHeight="1" thickBot="1" x14ac:dyDescent="0.25">
      <c r="B9" s="39" t="s">
        <v>14</v>
      </c>
      <c r="C9" s="28">
        <v>8</v>
      </c>
      <c r="D9" s="28">
        <v>13</v>
      </c>
      <c r="E9" s="28">
        <v>12</v>
      </c>
      <c r="F9" s="28">
        <v>20</v>
      </c>
      <c r="G9" s="28">
        <v>15</v>
      </c>
      <c r="H9" s="28">
        <v>20</v>
      </c>
    </row>
    <row r="10" spans="2:10" s="17" customFormat="1" ht="17.100000000000001" customHeight="1" thickBot="1" x14ac:dyDescent="0.25">
      <c r="B10" s="39" t="s">
        <v>15</v>
      </c>
      <c r="C10" s="28">
        <v>3</v>
      </c>
      <c r="D10" s="28">
        <v>2</v>
      </c>
      <c r="E10" s="28">
        <v>1</v>
      </c>
      <c r="F10" s="28">
        <v>1</v>
      </c>
      <c r="G10" s="28">
        <v>4</v>
      </c>
      <c r="H10" s="28">
        <v>3</v>
      </c>
    </row>
    <row r="11" spans="2:10" s="17" customFormat="1" ht="17.100000000000001" customHeight="1" thickBot="1" x14ac:dyDescent="0.25">
      <c r="B11" s="39" t="s">
        <v>52</v>
      </c>
      <c r="C11" s="28">
        <v>15</v>
      </c>
      <c r="D11" s="28">
        <v>11</v>
      </c>
      <c r="E11" s="28">
        <v>12</v>
      </c>
      <c r="F11" s="28">
        <v>9</v>
      </c>
      <c r="G11" s="28">
        <v>9</v>
      </c>
      <c r="H11" s="28">
        <v>8</v>
      </c>
    </row>
    <row r="12" spans="2:10" s="17" customFormat="1" ht="17.100000000000001" customHeight="1" thickBot="1" x14ac:dyDescent="0.25">
      <c r="B12" s="39" t="s">
        <v>36</v>
      </c>
      <c r="C12" s="28">
        <v>16</v>
      </c>
      <c r="D12" s="28">
        <v>13</v>
      </c>
      <c r="E12" s="28">
        <v>5</v>
      </c>
      <c r="F12" s="28">
        <v>12</v>
      </c>
      <c r="G12" s="28">
        <v>12</v>
      </c>
      <c r="H12" s="28">
        <v>10</v>
      </c>
    </row>
    <row r="13" spans="2:10" s="17" customFormat="1" ht="17.100000000000001" customHeight="1" thickBot="1" x14ac:dyDescent="0.25">
      <c r="B13" s="39" t="s">
        <v>23</v>
      </c>
      <c r="C13" s="28">
        <v>48</v>
      </c>
      <c r="D13" s="28">
        <v>41</v>
      </c>
      <c r="E13" s="28">
        <v>35</v>
      </c>
      <c r="F13" s="28">
        <v>53</v>
      </c>
      <c r="G13" s="28">
        <v>38</v>
      </c>
      <c r="H13" s="28">
        <v>33</v>
      </c>
    </row>
    <row r="14" spans="2:10" s="17" customFormat="1" ht="17.100000000000001" customHeight="1" thickBot="1" x14ac:dyDescent="0.25">
      <c r="B14" s="39" t="s">
        <v>54</v>
      </c>
      <c r="C14" s="28">
        <v>48</v>
      </c>
      <c r="D14" s="28">
        <v>40</v>
      </c>
      <c r="E14" s="28">
        <v>44</v>
      </c>
      <c r="F14" s="28">
        <v>46</v>
      </c>
      <c r="G14" s="28">
        <v>55</v>
      </c>
      <c r="H14" s="28">
        <v>50</v>
      </c>
    </row>
    <row r="15" spans="2:10" s="17" customFormat="1" ht="17.100000000000001" customHeight="1" thickBot="1" x14ac:dyDescent="0.25">
      <c r="B15" s="39" t="s">
        <v>24</v>
      </c>
      <c r="C15" s="28">
        <v>5</v>
      </c>
      <c r="D15" s="28">
        <v>3</v>
      </c>
      <c r="E15" s="28">
        <v>4</v>
      </c>
      <c r="F15" s="28">
        <v>4</v>
      </c>
      <c r="G15" s="28">
        <v>3</v>
      </c>
      <c r="H15" s="28">
        <v>12</v>
      </c>
    </row>
    <row r="16" spans="2:10" s="17" customFormat="1" ht="17.100000000000001" customHeight="1" thickBot="1" x14ac:dyDescent="0.25">
      <c r="B16" s="39" t="s">
        <v>16</v>
      </c>
      <c r="C16" s="28">
        <v>10</v>
      </c>
      <c r="D16" s="28">
        <v>12</v>
      </c>
      <c r="E16" s="28">
        <v>8</v>
      </c>
      <c r="F16" s="28">
        <v>5</v>
      </c>
      <c r="G16" s="28">
        <v>20</v>
      </c>
      <c r="H16" s="28">
        <v>13</v>
      </c>
    </row>
    <row r="17" spans="2:8" s="17" customFormat="1" ht="17.100000000000001" customHeight="1" thickBot="1" x14ac:dyDescent="0.25">
      <c r="B17" s="39" t="s">
        <v>564</v>
      </c>
      <c r="C17" s="28">
        <v>32</v>
      </c>
      <c r="D17" s="28">
        <v>42</v>
      </c>
      <c r="E17" s="28">
        <v>26</v>
      </c>
      <c r="F17" s="28">
        <v>43</v>
      </c>
      <c r="G17" s="28">
        <v>37</v>
      </c>
      <c r="H17" s="28">
        <v>28</v>
      </c>
    </row>
    <row r="18" spans="2:8" s="17" customFormat="1" ht="17.100000000000001" customHeight="1" thickBot="1" x14ac:dyDescent="0.25">
      <c r="B18" s="39" t="s">
        <v>565</v>
      </c>
      <c r="C18" s="28">
        <v>14</v>
      </c>
      <c r="D18" s="28">
        <v>15</v>
      </c>
      <c r="E18" s="28">
        <v>13</v>
      </c>
      <c r="F18" s="28">
        <v>15</v>
      </c>
      <c r="G18" s="28">
        <v>6</v>
      </c>
      <c r="H18" s="28">
        <v>10</v>
      </c>
    </row>
    <row r="19" spans="2:8" s="17" customFormat="1" ht="17.100000000000001" customHeight="1" thickBot="1" x14ac:dyDescent="0.25">
      <c r="B19" s="39" t="s">
        <v>566</v>
      </c>
      <c r="C19" s="28">
        <v>6</v>
      </c>
      <c r="D19" s="28">
        <v>4</v>
      </c>
      <c r="E19" s="28">
        <v>3</v>
      </c>
      <c r="F19" s="28">
        <v>9</v>
      </c>
      <c r="G19" s="28">
        <v>6</v>
      </c>
      <c r="H19" s="28">
        <v>4</v>
      </c>
    </row>
    <row r="20" spans="2:8" s="17" customFormat="1" ht="17.100000000000001" customHeight="1" thickBot="1" x14ac:dyDescent="0.25">
      <c r="B20" s="39" t="s">
        <v>37</v>
      </c>
      <c r="C20" s="28">
        <v>10</v>
      </c>
      <c r="D20" s="28">
        <v>15</v>
      </c>
      <c r="E20" s="28">
        <v>5</v>
      </c>
      <c r="F20" s="28">
        <v>5</v>
      </c>
      <c r="G20" s="28">
        <v>10</v>
      </c>
      <c r="H20" s="28">
        <v>6</v>
      </c>
    </row>
    <row r="21" spans="2:8" s="17" customFormat="1" ht="17.100000000000001" customHeight="1" thickBot="1" x14ac:dyDescent="0.25">
      <c r="B21" s="39" t="s">
        <v>17</v>
      </c>
      <c r="C21" s="28">
        <v>1</v>
      </c>
      <c r="D21" s="28">
        <v>2</v>
      </c>
      <c r="E21" s="28">
        <v>3</v>
      </c>
      <c r="F21" s="28">
        <v>2</v>
      </c>
      <c r="G21" s="28">
        <v>1</v>
      </c>
      <c r="H21" s="28">
        <v>0</v>
      </c>
    </row>
    <row r="22" spans="2:8" s="17" customFormat="1" ht="17.100000000000001" customHeight="1" thickBot="1" x14ac:dyDescent="0.25">
      <c r="B22" s="40" t="s">
        <v>25</v>
      </c>
      <c r="C22" s="42">
        <f t="shared" ref="C22" si="0">SUM(C5:C21)</f>
        <v>305</v>
      </c>
      <c r="D22" s="42">
        <f t="shared" ref="D22:G22" si="1">SUM(D5:D21)</f>
        <v>306</v>
      </c>
      <c r="E22" s="42">
        <f t="shared" si="1"/>
        <v>263</v>
      </c>
      <c r="F22" s="42">
        <f t="shared" si="1"/>
        <v>313</v>
      </c>
      <c r="G22" s="42">
        <f t="shared" si="1"/>
        <v>292</v>
      </c>
      <c r="H22" s="42">
        <f>SUM(H5:H21)</f>
        <v>301</v>
      </c>
    </row>
    <row r="25" spans="2:8" ht="39" customHeight="1" x14ac:dyDescent="0.2">
      <c r="B25" s="17"/>
      <c r="C25" s="26" t="s">
        <v>590</v>
      </c>
      <c r="D25" s="26" t="s">
        <v>599</v>
      </c>
    </row>
    <row r="26" spans="2:8" ht="17.100000000000001" customHeight="1" thickBot="1" x14ac:dyDescent="0.25">
      <c r="B26" s="39" t="s">
        <v>12</v>
      </c>
      <c r="C26" s="29">
        <f t="shared" ref="C26:D41" si="2">+(G5-C5)/C5</f>
        <v>-0.16216216216216217</v>
      </c>
      <c r="D26" s="29">
        <f t="shared" si="2"/>
        <v>8.7499999999999994E-2</v>
      </c>
    </row>
    <row r="27" spans="2:8" ht="17.100000000000001" customHeight="1" thickBot="1" x14ac:dyDescent="0.25">
      <c r="B27" s="39" t="s">
        <v>13</v>
      </c>
      <c r="C27" s="29">
        <f t="shared" si="2"/>
        <v>-0.25</v>
      </c>
      <c r="D27" s="29">
        <f t="shared" si="2"/>
        <v>0.66666666666666663</v>
      </c>
    </row>
    <row r="28" spans="2:8" ht="17.100000000000001" customHeight="1" thickBot="1" x14ac:dyDescent="0.25">
      <c r="B28" s="39" t="s">
        <v>563</v>
      </c>
      <c r="C28" s="29">
        <f t="shared" si="2"/>
        <v>0.14285714285714285</v>
      </c>
      <c r="D28" s="29">
        <f t="shared" si="2"/>
        <v>0.2</v>
      </c>
    </row>
    <row r="29" spans="2:8" ht="17.100000000000001" customHeight="1" thickBot="1" x14ac:dyDescent="0.25">
      <c r="B29" s="39" t="s">
        <v>53</v>
      </c>
      <c r="C29" s="29">
        <f t="shared" si="2"/>
        <v>-0.25</v>
      </c>
      <c r="D29" s="29">
        <f t="shared" si="2"/>
        <v>0.2</v>
      </c>
    </row>
    <row r="30" spans="2:8" ht="17.100000000000001" customHeight="1" thickBot="1" x14ac:dyDescent="0.25">
      <c r="B30" s="39" t="s">
        <v>14</v>
      </c>
      <c r="C30" s="29">
        <f t="shared" si="2"/>
        <v>0.875</v>
      </c>
      <c r="D30" s="29">
        <f t="shared" si="2"/>
        <v>0.53846153846153844</v>
      </c>
    </row>
    <row r="31" spans="2:8" ht="17.100000000000001" customHeight="1" thickBot="1" x14ac:dyDescent="0.25">
      <c r="B31" s="39" t="s">
        <v>15</v>
      </c>
      <c r="C31" s="29">
        <f t="shared" si="2"/>
        <v>0.33333333333333331</v>
      </c>
      <c r="D31" s="29">
        <f t="shared" si="2"/>
        <v>0.5</v>
      </c>
    </row>
    <row r="32" spans="2:8" ht="17.100000000000001" customHeight="1" thickBot="1" x14ac:dyDescent="0.25">
      <c r="B32" s="39" t="s">
        <v>52</v>
      </c>
      <c r="C32" s="29">
        <f t="shared" si="2"/>
        <v>-0.4</v>
      </c>
      <c r="D32" s="29">
        <f t="shared" si="2"/>
        <v>-0.27272727272727271</v>
      </c>
    </row>
    <row r="33" spans="1:26" ht="17.100000000000001" customHeight="1" thickBot="1" x14ac:dyDescent="0.25">
      <c r="B33" s="39" t="s">
        <v>36</v>
      </c>
      <c r="C33" s="29">
        <f t="shared" si="2"/>
        <v>-0.25</v>
      </c>
      <c r="D33" s="29">
        <f t="shared" si="2"/>
        <v>-0.23076923076923078</v>
      </c>
    </row>
    <row r="34" spans="1:26" ht="17.100000000000001" customHeight="1" thickBot="1" x14ac:dyDescent="0.25">
      <c r="B34" s="39" t="s">
        <v>23</v>
      </c>
      <c r="C34" s="29">
        <f t="shared" si="2"/>
        <v>-0.20833333333333334</v>
      </c>
      <c r="D34" s="29">
        <f t="shared" si="2"/>
        <v>-0.1951219512195122</v>
      </c>
    </row>
    <row r="35" spans="1:26" ht="17.100000000000001" customHeight="1" thickBot="1" x14ac:dyDescent="0.25">
      <c r="B35" s="39" t="s">
        <v>54</v>
      </c>
      <c r="C35" s="29">
        <f t="shared" si="2"/>
        <v>0.14583333333333334</v>
      </c>
      <c r="D35" s="29">
        <f t="shared" si="2"/>
        <v>0.25</v>
      </c>
    </row>
    <row r="36" spans="1:26" ht="17.100000000000001" customHeight="1" thickBot="1" x14ac:dyDescent="0.25">
      <c r="B36" s="39" t="s">
        <v>24</v>
      </c>
      <c r="C36" s="29">
        <f t="shared" si="2"/>
        <v>-0.4</v>
      </c>
      <c r="D36" s="29">
        <f t="shared" si="2"/>
        <v>3</v>
      </c>
    </row>
    <row r="37" spans="1:26" ht="17.100000000000001" customHeight="1" thickBot="1" x14ac:dyDescent="0.25">
      <c r="B37" s="39" t="s">
        <v>16</v>
      </c>
      <c r="C37" s="29">
        <f t="shared" si="2"/>
        <v>1</v>
      </c>
      <c r="D37" s="29">
        <f t="shared" si="2"/>
        <v>8.3333333333333329E-2</v>
      </c>
    </row>
    <row r="38" spans="1:26" ht="17.100000000000001" customHeight="1" thickBot="1" x14ac:dyDescent="0.25">
      <c r="B38" s="39" t="s">
        <v>564</v>
      </c>
      <c r="C38" s="29">
        <f t="shared" si="2"/>
        <v>0.15625</v>
      </c>
      <c r="D38" s="29">
        <f t="shared" si="2"/>
        <v>-0.33333333333333331</v>
      </c>
    </row>
    <row r="39" spans="1:26" ht="17.100000000000001" customHeight="1" thickBot="1" x14ac:dyDescent="0.25">
      <c r="B39" s="39" t="s">
        <v>565</v>
      </c>
      <c r="C39" s="29">
        <f t="shared" si="2"/>
        <v>-0.5714285714285714</v>
      </c>
      <c r="D39" s="29">
        <f t="shared" si="2"/>
        <v>-0.33333333333333331</v>
      </c>
    </row>
    <row r="40" spans="1:26" ht="17.100000000000001" customHeight="1" thickBot="1" x14ac:dyDescent="0.25">
      <c r="B40" s="39" t="s">
        <v>566</v>
      </c>
      <c r="C40" s="29">
        <f t="shared" si="2"/>
        <v>0</v>
      </c>
      <c r="D40" s="29">
        <f t="shared" si="2"/>
        <v>0</v>
      </c>
    </row>
    <row r="41" spans="1:26" ht="17.100000000000001" customHeight="1" thickBot="1" x14ac:dyDescent="0.25">
      <c r="B41" s="39" t="s">
        <v>37</v>
      </c>
      <c r="C41" s="29">
        <f t="shared" si="2"/>
        <v>0</v>
      </c>
      <c r="D41" s="29">
        <f t="shared" si="2"/>
        <v>-0.6</v>
      </c>
    </row>
    <row r="42" spans="1:26" ht="17.100000000000001" customHeight="1" thickBot="1" x14ac:dyDescent="0.25">
      <c r="B42" s="39" t="s">
        <v>17</v>
      </c>
      <c r="C42" s="49" t="s">
        <v>586</v>
      </c>
      <c r="D42" s="49">
        <f t="shared" ref="D42:D43" si="3">+(H21-D21)/D21</f>
        <v>-1</v>
      </c>
    </row>
    <row r="43" spans="1:26" ht="17.100000000000001" customHeight="1" thickBot="1" x14ac:dyDescent="0.25">
      <c r="B43" s="40" t="s">
        <v>25</v>
      </c>
      <c r="C43" s="43">
        <f>+(G22-C22)/C22</f>
        <v>-4.2622950819672129E-2</v>
      </c>
      <c r="D43" s="43">
        <f t="shared" si="3"/>
        <v>-1.6339869281045753E-2</v>
      </c>
    </row>
    <row r="46" spans="1:26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>
        <v>2022</v>
      </c>
      <c r="X49" s="68"/>
      <c r="Y49" s="68"/>
      <c r="Z49" s="68"/>
    </row>
    <row r="50" spans="1:26" ht="15" thickBot="1" x14ac:dyDescent="0.25">
      <c r="A50" s="68"/>
      <c r="B50" s="39" t="s">
        <v>574</v>
      </c>
      <c r="C50" s="67">
        <f t="shared" ref="C50:F67" si="4">+C5/$V50*100000</f>
        <v>0.85626493762862055</v>
      </c>
      <c r="D50" s="67">
        <f t="shared" si="4"/>
        <v>0.92569182446337361</v>
      </c>
      <c r="E50" s="67">
        <f t="shared" si="4"/>
        <v>0.85626493762862055</v>
      </c>
      <c r="F50" s="67">
        <f t="shared" si="4"/>
        <v>0.85626493762862055</v>
      </c>
      <c r="G50" s="67">
        <f>+G5/$W50*100000</f>
        <v>0.71577994615487628</v>
      </c>
      <c r="H50" s="67">
        <f>+H5/$W50*100000</f>
        <v>1.0044008921850685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68">
        <v>8661880</v>
      </c>
      <c r="X50" s="68"/>
      <c r="Y50" s="68"/>
      <c r="Z50" s="68"/>
    </row>
    <row r="51" spans="1:26" ht="15" thickBot="1" x14ac:dyDescent="0.25">
      <c r="A51" s="68"/>
      <c r="B51" s="39" t="s">
        <v>575</v>
      </c>
      <c r="C51" s="67">
        <f t="shared" si="4"/>
        <v>0.30159976052979015</v>
      </c>
      <c r="D51" s="67">
        <f t="shared" si="4"/>
        <v>0.2261998203973426</v>
      </c>
      <c r="E51" s="67">
        <f t="shared" si="4"/>
        <v>0.30159976052979015</v>
      </c>
      <c r="F51" s="67">
        <f t="shared" si="4"/>
        <v>0.3769997006622377</v>
      </c>
      <c r="G51" s="67">
        <f t="shared" ref="G51:H67" si="5">+G6/$W51*100000</f>
        <v>0.22635666869381638</v>
      </c>
      <c r="H51" s="67">
        <f t="shared" si="5"/>
        <v>0.37726111448969402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68">
        <v>1325342</v>
      </c>
      <c r="X51" s="68"/>
      <c r="Y51" s="68"/>
      <c r="Z51" s="68"/>
    </row>
    <row r="52" spans="1:26" ht="15" thickBot="1" x14ac:dyDescent="0.25">
      <c r="A52" s="68"/>
      <c r="B52" s="39" t="s">
        <v>576</v>
      </c>
      <c r="C52" s="67">
        <f t="shared" si="4"/>
        <v>0.69184180147698349</v>
      </c>
      <c r="D52" s="67">
        <f t="shared" si="4"/>
        <v>0.4941727153407024</v>
      </c>
      <c r="E52" s="67">
        <f t="shared" si="4"/>
        <v>0.29650362920442147</v>
      </c>
      <c r="F52" s="67">
        <f t="shared" si="4"/>
        <v>0.29650362920442147</v>
      </c>
      <c r="G52" s="67">
        <f t="shared" si="5"/>
        <v>0.79641692027567967</v>
      </c>
      <c r="H52" s="67">
        <f t="shared" si="5"/>
        <v>0.5973126902067597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68">
        <v>1004499</v>
      </c>
      <c r="X52" s="68"/>
      <c r="Y52" s="68"/>
      <c r="Z52" s="68"/>
    </row>
    <row r="53" spans="1:26" ht="15" thickBot="1" x14ac:dyDescent="0.25">
      <c r="A53" s="68"/>
      <c r="B53" s="39" t="s">
        <v>53</v>
      </c>
      <c r="C53" s="67">
        <f t="shared" si="4"/>
        <v>0.34100364191889571</v>
      </c>
      <c r="D53" s="67">
        <f t="shared" si="4"/>
        <v>0.42625455239861965</v>
      </c>
      <c r="E53" s="67">
        <f t="shared" si="4"/>
        <v>0.93776001527696318</v>
      </c>
      <c r="F53" s="67">
        <f t="shared" si="4"/>
        <v>0.59675637335806753</v>
      </c>
      <c r="G53" s="67">
        <f t="shared" si="5"/>
        <v>0.25504695414425799</v>
      </c>
      <c r="H53" s="67">
        <f t="shared" si="5"/>
        <v>0.51009390828851597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68">
        <v>1176254</v>
      </c>
      <c r="X53" s="68"/>
      <c r="Y53" s="68"/>
      <c r="Z53" s="68"/>
    </row>
    <row r="54" spans="1:26" ht="15" thickBot="1" x14ac:dyDescent="0.25">
      <c r="A54" s="68"/>
      <c r="B54" s="39" t="s">
        <v>14</v>
      </c>
      <c r="C54" s="67">
        <f t="shared" si="4"/>
        <v>0.36816411283493727</v>
      </c>
      <c r="D54" s="67">
        <f t="shared" si="4"/>
        <v>0.59826668335677313</v>
      </c>
      <c r="E54" s="67">
        <f t="shared" si="4"/>
        <v>0.55224616925240599</v>
      </c>
      <c r="F54" s="67">
        <f t="shared" si="4"/>
        <v>0.92041028208734321</v>
      </c>
      <c r="G54" s="67">
        <f t="shared" si="5"/>
        <v>0.68920774191651213</v>
      </c>
      <c r="H54" s="67">
        <f t="shared" si="5"/>
        <v>0.91894365588868288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68">
        <v>2176412</v>
      </c>
      <c r="X54" s="68"/>
      <c r="Y54" s="68"/>
      <c r="Z54" s="68"/>
    </row>
    <row r="55" spans="1:26" ht="15" thickBot="1" x14ac:dyDescent="0.25">
      <c r="A55" s="68"/>
      <c r="B55" s="39" t="s">
        <v>15</v>
      </c>
      <c r="C55" s="67">
        <f t="shared" si="4"/>
        <v>0.51325304915082282</v>
      </c>
      <c r="D55" s="67">
        <f t="shared" si="4"/>
        <v>0.3421686994338819</v>
      </c>
      <c r="E55" s="67">
        <f t="shared" si="4"/>
        <v>0.17108434971694095</v>
      </c>
      <c r="F55" s="67">
        <f t="shared" si="4"/>
        <v>0.17108434971694095</v>
      </c>
      <c r="G55" s="67">
        <f t="shared" si="5"/>
        <v>0.68350130377873697</v>
      </c>
      <c r="H55" s="67">
        <f t="shared" si="5"/>
        <v>0.51262597783405273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68">
        <v>585222</v>
      </c>
      <c r="X55" s="68"/>
      <c r="Y55" s="68"/>
      <c r="Z55" s="68"/>
    </row>
    <row r="56" spans="1:26" ht="15" thickBot="1" x14ac:dyDescent="0.25">
      <c r="A56" s="68"/>
      <c r="B56" s="39" t="s">
        <v>577</v>
      </c>
      <c r="C56" s="67">
        <f t="shared" si="4"/>
        <v>0.62942195146821067</v>
      </c>
      <c r="D56" s="67">
        <f t="shared" si="4"/>
        <v>0.46157609774335445</v>
      </c>
      <c r="E56" s="67">
        <f t="shared" si="4"/>
        <v>0.50353756117456849</v>
      </c>
      <c r="F56" s="67">
        <f t="shared" si="4"/>
        <v>0.37765317088092637</v>
      </c>
      <c r="G56" s="67">
        <f t="shared" si="5"/>
        <v>0.37973658095308821</v>
      </c>
      <c r="H56" s="67">
        <f t="shared" si="5"/>
        <v>0.33754362751385619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68">
        <v>2370064</v>
      </c>
      <c r="X56" s="68"/>
      <c r="Y56" s="68"/>
      <c r="Z56" s="68"/>
    </row>
    <row r="57" spans="1:26" ht="15" thickBot="1" x14ac:dyDescent="0.25">
      <c r="A57" s="68"/>
      <c r="B57" s="39" t="s">
        <v>578</v>
      </c>
      <c r="C57" s="67">
        <f t="shared" si="4"/>
        <v>0.78065459839712092</v>
      </c>
      <c r="D57" s="67">
        <f t="shared" si="4"/>
        <v>0.63428186119766072</v>
      </c>
      <c r="E57" s="67">
        <f t="shared" si="4"/>
        <v>0.24395456199910029</v>
      </c>
      <c r="F57" s="67">
        <f t="shared" si="4"/>
        <v>0.58549094879784069</v>
      </c>
      <c r="G57" s="67">
        <f t="shared" si="5"/>
        <v>0.58474032413130728</v>
      </c>
      <c r="H57" s="67">
        <f t="shared" si="5"/>
        <v>0.48728360344275612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68">
        <v>2052193</v>
      </c>
      <c r="X57" s="68"/>
      <c r="Y57" s="68"/>
      <c r="Z57" s="68"/>
    </row>
    <row r="58" spans="1:26" ht="15" thickBot="1" x14ac:dyDescent="0.25">
      <c r="A58" s="68"/>
      <c r="B58" s="39" t="s">
        <v>23</v>
      </c>
      <c r="C58" s="67">
        <f t="shared" si="4"/>
        <v>0.61828882898929616</v>
      </c>
      <c r="D58" s="67">
        <f t="shared" si="4"/>
        <v>0.52812170809502379</v>
      </c>
      <c r="E58" s="67">
        <f t="shared" si="4"/>
        <v>0.45083560447136178</v>
      </c>
      <c r="F58" s="67">
        <f t="shared" si="4"/>
        <v>0.6826939153423478</v>
      </c>
      <c r="G58" s="67">
        <f t="shared" si="5"/>
        <v>0.48822466351684668</v>
      </c>
      <c r="H58" s="67">
        <f t="shared" si="5"/>
        <v>0.42398457621199842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68">
        <v>7783302</v>
      </c>
      <c r="X58" s="68"/>
      <c r="Y58" s="68"/>
      <c r="Z58" s="68"/>
    </row>
    <row r="59" spans="1:26" ht="15" thickBot="1" x14ac:dyDescent="0.25">
      <c r="A59" s="68"/>
      <c r="B59" s="39" t="s">
        <v>579</v>
      </c>
      <c r="C59" s="67">
        <f t="shared" si="4"/>
        <v>0.94896580520341678</v>
      </c>
      <c r="D59" s="67">
        <f t="shared" si="4"/>
        <v>0.79080483766951393</v>
      </c>
      <c r="E59" s="67">
        <f t="shared" si="4"/>
        <v>0.86988532143646546</v>
      </c>
      <c r="F59" s="67">
        <f t="shared" si="4"/>
        <v>0.90942556331994107</v>
      </c>
      <c r="G59" s="67">
        <f t="shared" si="5"/>
        <v>1.0803720172647377</v>
      </c>
      <c r="H59" s="67">
        <f t="shared" si="5"/>
        <v>0.98215637933157984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68">
        <v>5090839</v>
      </c>
      <c r="X59" s="68"/>
      <c r="Y59" s="68"/>
      <c r="Z59" s="68"/>
    </row>
    <row r="60" spans="1:26" ht="15" thickBot="1" x14ac:dyDescent="0.25">
      <c r="A60" s="68"/>
      <c r="B60" s="39" t="s">
        <v>24</v>
      </c>
      <c r="C60" s="67">
        <f t="shared" si="4"/>
        <v>0.47192027190158387</v>
      </c>
      <c r="D60" s="67">
        <f t="shared" si="4"/>
        <v>0.28315216314095032</v>
      </c>
      <c r="E60" s="67">
        <f t="shared" si="4"/>
        <v>0.37753621752126709</v>
      </c>
      <c r="F60" s="67">
        <f t="shared" si="4"/>
        <v>0.37753621752126709</v>
      </c>
      <c r="G60" s="67">
        <f t="shared" si="5"/>
        <v>0.28456383478223751</v>
      </c>
      <c r="H60" s="67">
        <f t="shared" si="5"/>
        <v>1.13825533912895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68">
        <v>1054245</v>
      </c>
      <c r="X60" s="68"/>
      <c r="Y60" s="68"/>
      <c r="Z60" s="68"/>
    </row>
    <row r="61" spans="1:26" ht="15" thickBot="1" x14ac:dyDescent="0.25">
      <c r="A61" s="68"/>
      <c r="B61" s="39" t="s">
        <v>16</v>
      </c>
      <c r="C61" s="67">
        <f t="shared" si="4"/>
        <v>0.37096872919097285</v>
      </c>
      <c r="D61" s="67">
        <f t="shared" si="4"/>
        <v>0.44516247502916739</v>
      </c>
      <c r="E61" s="67">
        <f t="shared" si="4"/>
        <v>0.29677498335277824</v>
      </c>
      <c r="F61" s="67">
        <f t="shared" si="4"/>
        <v>0.18548436459548642</v>
      </c>
      <c r="G61" s="67">
        <f t="shared" si="5"/>
        <v>0.74372887809986199</v>
      </c>
      <c r="H61" s="67">
        <f t="shared" si="5"/>
        <v>0.48342377076491022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68">
        <v>2689152</v>
      </c>
      <c r="X61" s="68"/>
      <c r="Y61" s="68"/>
      <c r="Z61" s="68"/>
    </row>
    <row r="62" spans="1:26" ht="15" thickBot="1" x14ac:dyDescent="0.25">
      <c r="A62" s="68"/>
      <c r="B62" s="39" t="s">
        <v>580</v>
      </c>
      <c r="C62" s="67">
        <f t="shared" si="4"/>
        <v>0.47398622862636863</v>
      </c>
      <c r="D62" s="67">
        <f t="shared" si="4"/>
        <v>0.62210692507210885</v>
      </c>
      <c r="E62" s="67">
        <f t="shared" si="4"/>
        <v>0.38511381075892448</v>
      </c>
      <c r="F62" s="67">
        <f t="shared" si="4"/>
        <v>0.6369189947166829</v>
      </c>
      <c r="G62" s="67">
        <f t="shared" si="5"/>
        <v>0.54859873057219144</v>
      </c>
      <c r="H62" s="67">
        <f t="shared" si="5"/>
        <v>0.41515579610868542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68">
        <v>6744456</v>
      </c>
      <c r="X62" s="68"/>
      <c r="Y62" s="68"/>
      <c r="Z62" s="68"/>
    </row>
    <row r="63" spans="1:26" ht="15" thickBot="1" x14ac:dyDescent="0.25">
      <c r="A63" s="68"/>
      <c r="B63" s="39" t="s">
        <v>581</v>
      </c>
      <c r="C63" s="67">
        <f t="shared" si="4"/>
        <v>0.92197096318306526</v>
      </c>
      <c r="D63" s="67">
        <f t="shared" si="4"/>
        <v>0.98782603198185559</v>
      </c>
      <c r="E63" s="67">
        <f t="shared" si="4"/>
        <v>0.85611589438427482</v>
      </c>
      <c r="F63" s="67">
        <f t="shared" si="4"/>
        <v>0.98782603198185559</v>
      </c>
      <c r="G63" s="67">
        <f t="shared" si="5"/>
        <v>0.39178837681422507</v>
      </c>
      <c r="H63" s="67">
        <f t="shared" si="5"/>
        <v>0.65298062802370838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68">
        <v>1531439</v>
      </c>
      <c r="X63" s="68"/>
      <c r="Y63" s="68"/>
      <c r="Z63" s="68"/>
    </row>
    <row r="64" spans="1:26" ht="15" thickBot="1" x14ac:dyDescent="0.25">
      <c r="A64" s="68"/>
      <c r="B64" s="39" t="s">
        <v>582</v>
      </c>
      <c r="C64" s="67">
        <f t="shared" si="4"/>
        <v>0.90697874797630362</v>
      </c>
      <c r="D64" s="67">
        <f t="shared" si="4"/>
        <v>0.60465249865086912</v>
      </c>
      <c r="E64" s="67">
        <f t="shared" si="4"/>
        <v>0.45348937398815181</v>
      </c>
      <c r="F64" s="67">
        <f t="shared" si="4"/>
        <v>1.3604681219644557</v>
      </c>
      <c r="G64" s="67">
        <f t="shared" si="5"/>
        <v>0.90414278222816946</v>
      </c>
      <c r="H64" s="67">
        <f t="shared" si="5"/>
        <v>0.60276185481877964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68">
        <v>663612</v>
      </c>
      <c r="X64" s="68"/>
      <c r="Y64" s="68"/>
      <c r="Z64" s="68"/>
    </row>
    <row r="65" spans="1:26" ht="15" thickBot="1" x14ac:dyDescent="0.25">
      <c r="A65" s="68"/>
      <c r="B65" s="39" t="s">
        <v>583</v>
      </c>
      <c r="C65" s="67">
        <f t="shared" si="4"/>
        <v>0.45167261143102078</v>
      </c>
      <c r="D65" s="67">
        <f t="shared" si="4"/>
        <v>0.67750891714653116</v>
      </c>
      <c r="E65" s="67">
        <f t="shared" si="4"/>
        <v>0.22583630571551039</v>
      </c>
      <c r="F65" s="67">
        <f t="shared" si="4"/>
        <v>0.22583630571551039</v>
      </c>
      <c r="G65" s="67">
        <f t="shared" si="5"/>
        <v>0.45306249861249609</v>
      </c>
      <c r="H65" s="67">
        <f t="shared" si="5"/>
        <v>0.27183749916749766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68">
        <v>2207201</v>
      </c>
      <c r="X65" s="68"/>
      <c r="Y65" s="68"/>
      <c r="Z65" s="68"/>
    </row>
    <row r="66" spans="1:26" ht="15" thickBot="1" x14ac:dyDescent="0.25">
      <c r="A66" s="68"/>
      <c r="B66" s="39" t="s">
        <v>17</v>
      </c>
      <c r="C66" s="67">
        <f t="shared" si="4"/>
        <v>0.31269934583296854</v>
      </c>
      <c r="D66" s="67">
        <f t="shared" si="4"/>
        <v>0.62539869166593709</v>
      </c>
      <c r="E66" s="67">
        <f t="shared" si="4"/>
        <v>0.93809803749890552</v>
      </c>
      <c r="F66" s="67">
        <f t="shared" si="4"/>
        <v>0.62539869166593709</v>
      </c>
      <c r="G66" s="67">
        <f t="shared" si="5"/>
        <v>0.31300374039469775</v>
      </c>
      <c r="H66" s="67">
        <f t="shared" si="5"/>
        <v>0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68">
        <v>319485</v>
      </c>
      <c r="X66" s="68"/>
      <c r="Y66" s="68"/>
      <c r="Z66" s="68"/>
    </row>
    <row r="67" spans="1:26" ht="15" thickBot="1" x14ac:dyDescent="0.25">
      <c r="A67" s="68"/>
      <c r="B67" s="40" t="s">
        <v>25</v>
      </c>
      <c r="C67" s="69">
        <f t="shared" si="4"/>
        <v>0.643662153173992</v>
      </c>
      <c r="D67" s="69">
        <f t="shared" si="4"/>
        <v>0.64577252088931658</v>
      </c>
      <c r="E67" s="69">
        <f t="shared" si="4"/>
        <v>0.55502670913036034</v>
      </c>
      <c r="F67" s="69">
        <f t="shared" si="4"/>
        <v>0.66054509489658852</v>
      </c>
      <c r="G67" s="69">
        <f t="shared" si="5"/>
        <v>0.61557146629776782</v>
      </c>
      <c r="H67" s="69">
        <f t="shared" si="5"/>
        <v>0.63454455943708266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68">
        <v>47435597</v>
      </c>
      <c r="X67" s="68"/>
      <c r="Y67" s="68"/>
      <c r="Z67" s="68"/>
    </row>
    <row r="68" spans="1:26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9" width="12.28515625" style="2" customWidth="1"/>
    <col min="20" max="20" width="11.7109375" style="2" customWidth="1"/>
    <col min="21" max="21" width="12.28515625" style="2" hidden="1" customWidth="1"/>
    <col min="22" max="22" width="9.140625" style="2" hidden="1" customWidth="1"/>
    <col min="23" max="23" width="0.140625" style="2" hidden="1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</row>
    <row r="5" spans="1:10" s="17" customFormat="1" ht="17.100000000000001" customHeight="1" thickBot="1" x14ac:dyDescent="0.25">
      <c r="B5" s="39" t="s">
        <v>12</v>
      </c>
      <c r="C5" s="28">
        <v>162</v>
      </c>
      <c r="D5" s="28">
        <v>131</v>
      </c>
      <c r="E5" s="28">
        <v>112</v>
      </c>
      <c r="F5" s="28">
        <v>121</v>
      </c>
      <c r="G5" s="28">
        <v>150</v>
      </c>
      <c r="H5" s="28">
        <v>117</v>
      </c>
    </row>
    <row r="6" spans="1:10" s="17" customFormat="1" ht="17.100000000000001" customHeight="1" thickBot="1" x14ac:dyDescent="0.25">
      <c r="B6" s="39" t="s">
        <v>13</v>
      </c>
      <c r="C6" s="28">
        <v>17</v>
      </c>
      <c r="D6" s="28">
        <v>17</v>
      </c>
      <c r="E6" s="28">
        <v>12</v>
      </c>
      <c r="F6" s="28">
        <v>19</v>
      </c>
      <c r="G6" s="28">
        <v>20</v>
      </c>
      <c r="H6" s="28">
        <v>18</v>
      </c>
    </row>
    <row r="7" spans="1:10" s="17" customFormat="1" ht="17.100000000000001" customHeight="1" thickBot="1" x14ac:dyDescent="0.25">
      <c r="B7" s="39" t="s">
        <v>563</v>
      </c>
      <c r="C7" s="28">
        <v>16</v>
      </c>
      <c r="D7" s="28">
        <v>15</v>
      </c>
      <c r="E7" s="28">
        <v>12</v>
      </c>
      <c r="F7" s="28">
        <v>16</v>
      </c>
      <c r="G7" s="28">
        <v>21</v>
      </c>
      <c r="H7" s="28">
        <v>23</v>
      </c>
    </row>
    <row r="8" spans="1:10" s="17" customFormat="1" ht="17.100000000000001" customHeight="1" thickBot="1" x14ac:dyDescent="0.25">
      <c r="B8" s="39" t="s">
        <v>53</v>
      </c>
      <c r="C8" s="28">
        <v>21</v>
      </c>
      <c r="D8" s="28">
        <v>16</v>
      </c>
      <c r="E8" s="28">
        <v>15</v>
      </c>
      <c r="F8" s="28">
        <v>16</v>
      </c>
      <c r="G8" s="28">
        <v>17</v>
      </c>
      <c r="H8" s="28">
        <v>17</v>
      </c>
    </row>
    <row r="9" spans="1:10" s="17" customFormat="1" ht="17.100000000000001" customHeight="1" thickBot="1" x14ac:dyDescent="0.25">
      <c r="B9" s="39" t="s">
        <v>14</v>
      </c>
      <c r="C9" s="28">
        <v>39</v>
      </c>
      <c r="D9" s="28">
        <v>37</v>
      </c>
      <c r="E9" s="28">
        <v>36</v>
      </c>
      <c r="F9" s="28">
        <v>42</v>
      </c>
      <c r="G9" s="28">
        <v>28</v>
      </c>
      <c r="H9" s="28">
        <v>29</v>
      </c>
    </row>
    <row r="10" spans="1:10" s="17" customFormat="1" ht="17.100000000000001" customHeight="1" thickBot="1" x14ac:dyDescent="0.25">
      <c r="B10" s="39" t="s">
        <v>15</v>
      </c>
      <c r="C10" s="28">
        <v>9</v>
      </c>
      <c r="D10" s="28">
        <v>3</v>
      </c>
      <c r="E10" s="28">
        <v>8</v>
      </c>
      <c r="F10" s="28">
        <v>8</v>
      </c>
      <c r="G10" s="28">
        <v>12</v>
      </c>
      <c r="H10" s="28">
        <v>6</v>
      </c>
    </row>
    <row r="11" spans="1:10" s="17" customFormat="1" ht="17.100000000000001" customHeight="1" thickBot="1" x14ac:dyDescent="0.25">
      <c r="B11" s="39" t="s">
        <v>52</v>
      </c>
      <c r="C11" s="28">
        <v>24</v>
      </c>
      <c r="D11" s="28">
        <v>40</v>
      </c>
      <c r="E11" s="28">
        <v>24</v>
      </c>
      <c r="F11" s="28">
        <v>33</v>
      </c>
      <c r="G11" s="28">
        <v>27</v>
      </c>
      <c r="H11" s="28">
        <v>27</v>
      </c>
    </row>
    <row r="12" spans="1:10" s="17" customFormat="1" ht="17.100000000000001" customHeight="1" thickBot="1" x14ac:dyDescent="0.25">
      <c r="B12" s="39" t="s">
        <v>36</v>
      </c>
      <c r="C12" s="28">
        <v>26</v>
      </c>
      <c r="D12" s="28">
        <v>33</v>
      </c>
      <c r="E12" s="28">
        <v>20</v>
      </c>
      <c r="F12" s="28">
        <v>31</v>
      </c>
      <c r="G12" s="28">
        <v>32</v>
      </c>
      <c r="H12" s="28">
        <v>21</v>
      </c>
    </row>
    <row r="13" spans="1:10" s="17" customFormat="1" ht="17.100000000000001" customHeight="1" thickBot="1" x14ac:dyDescent="0.25">
      <c r="B13" s="39" t="s">
        <v>23</v>
      </c>
      <c r="C13" s="28">
        <v>121</v>
      </c>
      <c r="D13" s="28">
        <v>123</v>
      </c>
      <c r="E13" s="28">
        <v>95</v>
      </c>
      <c r="F13" s="28">
        <v>108</v>
      </c>
      <c r="G13" s="28">
        <v>116</v>
      </c>
      <c r="H13" s="28">
        <v>112</v>
      </c>
    </row>
    <row r="14" spans="1:10" s="17" customFormat="1" ht="17.100000000000001" customHeight="1" thickBot="1" x14ac:dyDescent="0.25">
      <c r="B14" s="39" t="s">
        <v>54</v>
      </c>
      <c r="C14" s="28">
        <v>86</v>
      </c>
      <c r="D14" s="28">
        <v>86</v>
      </c>
      <c r="E14" s="28">
        <v>81</v>
      </c>
      <c r="F14" s="28">
        <v>90</v>
      </c>
      <c r="G14" s="28">
        <v>96</v>
      </c>
      <c r="H14" s="28">
        <v>92</v>
      </c>
    </row>
    <row r="15" spans="1:10" s="17" customFormat="1" ht="17.100000000000001" customHeight="1" thickBot="1" x14ac:dyDescent="0.25">
      <c r="B15" s="39" t="s">
        <v>24</v>
      </c>
      <c r="C15" s="28">
        <v>20</v>
      </c>
      <c r="D15" s="28">
        <v>24</v>
      </c>
      <c r="E15" s="28">
        <v>13</v>
      </c>
      <c r="F15" s="28">
        <v>17</v>
      </c>
      <c r="G15" s="28">
        <v>19</v>
      </c>
      <c r="H15" s="28">
        <v>23</v>
      </c>
    </row>
    <row r="16" spans="1:10" s="17" customFormat="1" ht="17.100000000000001" customHeight="1" thickBot="1" x14ac:dyDescent="0.25">
      <c r="B16" s="39" t="s">
        <v>16</v>
      </c>
      <c r="C16" s="28">
        <v>31</v>
      </c>
      <c r="D16" s="28">
        <v>31</v>
      </c>
      <c r="E16" s="28">
        <v>22</v>
      </c>
      <c r="F16" s="28">
        <v>29</v>
      </c>
      <c r="G16" s="28">
        <v>36</v>
      </c>
      <c r="H16" s="28">
        <v>33</v>
      </c>
    </row>
    <row r="17" spans="2:28" s="17" customFormat="1" ht="17.100000000000001" customHeight="1" thickBot="1" x14ac:dyDescent="0.25">
      <c r="B17" s="39" t="s">
        <v>564</v>
      </c>
      <c r="C17" s="28">
        <v>79</v>
      </c>
      <c r="D17" s="28">
        <v>94</v>
      </c>
      <c r="E17" s="28">
        <v>68</v>
      </c>
      <c r="F17" s="28">
        <v>85</v>
      </c>
      <c r="G17" s="28">
        <v>97</v>
      </c>
      <c r="H17" s="28">
        <v>76</v>
      </c>
    </row>
    <row r="18" spans="2:28" s="17" customFormat="1" ht="17.100000000000001" customHeight="1" thickBot="1" x14ac:dyDescent="0.25">
      <c r="B18" s="39" t="s">
        <v>565</v>
      </c>
      <c r="C18" s="28">
        <v>34</v>
      </c>
      <c r="D18" s="28">
        <v>38</v>
      </c>
      <c r="E18" s="28">
        <v>9</v>
      </c>
      <c r="F18" s="28">
        <v>25</v>
      </c>
      <c r="G18" s="28">
        <v>14</v>
      </c>
      <c r="H18" s="28">
        <v>15</v>
      </c>
    </row>
    <row r="19" spans="2:28" s="17" customFormat="1" ht="17.100000000000001" customHeight="1" thickBot="1" x14ac:dyDescent="0.25">
      <c r="B19" s="39" t="s">
        <v>566</v>
      </c>
      <c r="C19" s="28">
        <v>14</v>
      </c>
      <c r="D19" s="28">
        <v>23</v>
      </c>
      <c r="E19" s="28">
        <v>10</v>
      </c>
      <c r="F19" s="28">
        <v>6</v>
      </c>
      <c r="G19" s="28">
        <v>11</v>
      </c>
      <c r="H19" s="28">
        <v>11</v>
      </c>
    </row>
    <row r="20" spans="2:28" s="17" customFormat="1" ht="17.100000000000001" customHeight="1" thickBot="1" x14ac:dyDescent="0.25">
      <c r="B20" s="39" t="s">
        <v>37</v>
      </c>
      <c r="C20" s="28">
        <v>17</v>
      </c>
      <c r="D20" s="28">
        <v>20</v>
      </c>
      <c r="E20" s="28">
        <v>17</v>
      </c>
      <c r="F20" s="28">
        <v>18</v>
      </c>
      <c r="G20" s="28">
        <v>23</v>
      </c>
      <c r="H20" s="28">
        <v>20</v>
      </c>
    </row>
    <row r="21" spans="2:28" s="17" customFormat="1" ht="17.100000000000001" customHeight="1" thickBot="1" x14ac:dyDescent="0.25">
      <c r="B21" s="39" t="s">
        <v>17</v>
      </c>
      <c r="C21" s="28">
        <v>8</v>
      </c>
      <c r="D21" s="28">
        <v>10</v>
      </c>
      <c r="E21" s="28">
        <v>2</v>
      </c>
      <c r="F21" s="28">
        <v>2</v>
      </c>
      <c r="G21" s="28">
        <v>4</v>
      </c>
      <c r="H21" s="28">
        <v>3</v>
      </c>
    </row>
    <row r="22" spans="2:28" s="17" customFormat="1" ht="17.100000000000001" customHeight="1" thickBot="1" x14ac:dyDescent="0.25">
      <c r="B22" s="40" t="s">
        <v>25</v>
      </c>
      <c r="C22" s="42">
        <f>SUM(C5:C21)</f>
        <v>724</v>
      </c>
      <c r="D22" s="42">
        <f t="shared" ref="D22:F22" si="0">SUM(D5:D21)</f>
        <v>741</v>
      </c>
      <c r="E22" s="42">
        <f t="shared" si="0"/>
        <v>556</v>
      </c>
      <c r="F22" s="42">
        <f t="shared" si="0"/>
        <v>666</v>
      </c>
      <c r="G22" s="42">
        <f t="shared" ref="G22" si="1">SUM(G5:G21)</f>
        <v>723</v>
      </c>
      <c r="H22" s="42">
        <f>SUM(H5:H21)</f>
        <v>643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590</v>
      </c>
      <c r="D25" s="26" t="s">
        <v>599</v>
      </c>
    </row>
    <row r="26" spans="2:28" ht="17.100000000000001" customHeight="1" thickBot="1" x14ac:dyDescent="0.25">
      <c r="B26" s="39" t="s">
        <v>12</v>
      </c>
      <c r="C26" s="29">
        <f t="shared" ref="C26:D43" si="2">+(G5-C5)/C5</f>
        <v>-7.407407407407407E-2</v>
      </c>
      <c r="D26" s="29">
        <f t="shared" si="2"/>
        <v>-0.10687022900763359</v>
      </c>
    </row>
    <row r="27" spans="2:28" ht="17.100000000000001" customHeight="1" thickBot="1" x14ac:dyDescent="0.25">
      <c r="B27" s="39" t="s">
        <v>13</v>
      </c>
      <c r="C27" s="29">
        <f t="shared" si="2"/>
        <v>0.17647058823529413</v>
      </c>
      <c r="D27" s="29">
        <f t="shared" si="2"/>
        <v>5.8823529411764705E-2</v>
      </c>
    </row>
    <row r="28" spans="2:28" ht="17.100000000000001" customHeight="1" thickBot="1" x14ac:dyDescent="0.25">
      <c r="B28" s="39" t="s">
        <v>563</v>
      </c>
      <c r="C28" s="29">
        <f t="shared" si="2"/>
        <v>0.3125</v>
      </c>
      <c r="D28" s="29">
        <f t="shared" si="2"/>
        <v>0.53333333333333333</v>
      </c>
    </row>
    <row r="29" spans="2:28" ht="17.100000000000001" customHeight="1" thickBot="1" x14ac:dyDescent="0.25">
      <c r="B29" s="39" t="s">
        <v>53</v>
      </c>
      <c r="C29" s="29">
        <f t="shared" si="2"/>
        <v>-0.19047619047619047</v>
      </c>
      <c r="D29" s="29">
        <f t="shared" si="2"/>
        <v>6.25E-2</v>
      </c>
    </row>
    <row r="30" spans="2:28" ht="17.100000000000001" customHeight="1" thickBot="1" x14ac:dyDescent="0.25">
      <c r="B30" s="39" t="s">
        <v>14</v>
      </c>
      <c r="C30" s="29">
        <f t="shared" si="2"/>
        <v>-0.28205128205128205</v>
      </c>
      <c r="D30" s="29">
        <f t="shared" si="2"/>
        <v>-0.21621621621621623</v>
      </c>
    </row>
    <row r="31" spans="2:28" ht="17.100000000000001" customHeight="1" thickBot="1" x14ac:dyDescent="0.25">
      <c r="B31" s="39" t="s">
        <v>15</v>
      </c>
      <c r="C31" s="29">
        <f t="shared" si="2"/>
        <v>0.33333333333333331</v>
      </c>
      <c r="D31" s="29">
        <f t="shared" si="2"/>
        <v>1</v>
      </c>
    </row>
    <row r="32" spans="2:28" ht="17.100000000000001" customHeight="1" thickBot="1" x14ac:dyDescent="0.25">
      <c r="B32" s="39" t="s">
        <v>52</v>
      </c>
      <c r="C32" s="29">
        <f t="shared" si="2"/>
        <v>0.125</v>
      </c>
      <c r="D32" s="29">
        <f t="shared" si="2"/>
        <v>-0.32500000000000001</v>
      </c>
    </row>
    <row r="33" spans="1:26" ht="17.100000000000001" customHeight="1" thickBot="1" x14ac:dyDescent="0.25">
      <c r="B33" s="39" t="s">
        <v>36</v>
      </c>
      <c r="C33" s="29">
        <f t="shared" si="2"/>
        <v>0.23076923076923078</v>
      </c>
      <c r="D33" s="29">
        <f t="shared" si="2"/>
        <v>-0.36363636363636365</v>
      </c>
    </row>
    <row r="34" spans="1:26" ht="17.100000000000001" customHeight="1" thickBot="1" x14ac:dyDescent="0.25">
      <c r="B34" s="39" t="s">
        <v>23</v>
      </c>
      <c r="C34" s="29">
        <f t="shared" si="2"/>
        <v>-4.1322314049586778E-2</v>
      </c>
      <c r="D34" s="29">
        <f t="shared" si="2"/>
        <v>-8.943089430894309E-2</v>
      </c>
    </row>
    <row r="35" spans="1:26" ht="17.100000000000001" customHeight="1" thickBot="1" x14ac:dyDescent="0.25">
      <c r="B35" s="39" t="s">
        <v>54</v>
      </c>
      <c r="C35" s="29">
        <f t="shared" si="2"/>
        <v>0.11627906976744186</v>
      </c>
      <c r="D35" s="29">
        <f t="shared" si="2"/>
        <v>6.9767441860465115E-2</v>
      </c>
    </row>
    <row r="36" spans="1:26" ht="17.100000000000001" customHeight="1" thickBot="1" x14ac:dyDescent="0.25">
      <c r="B36" s="39" t="s">
        <v>24</v>
      </c>
      <c r="C36" s="29">
        <f t="shared" si="2"/>
        <v>-0.05</v>
      </c>
      <c r="D36" s="29">
        <f t="shared" si="2"/>
        <v>-4.1666666666666664E-2</v>
      </c>
    </row>
    <row r="37" spans="1:26" ht="17.100000000000001" customHeight="1" thickBot="1" x14ac:dyDescent="0.25">
      <c r="B37" s="39" t="s">
        <v>16</v>
      </c>
      <c r="C37" s="29">
        <f t="shared" si="2"/>
        <v>0.16129032258064516</v>
      </c>
      <c r="D37" s="29">
        <f t="shared" si="2"/>
        <v>6.4516129032258063E-2</v>
      </c>
    </row>
    <row r="38" spans="1:26" ht="17.100000000000001" customHeight="1" thickBot="1" x14ac:dyDescent="0.25">
      <c r="B38" s="39" t="s">
        <v>564</v>
      </c>
      <c r="C38" s="29">
        <f t="shared" si="2"/>
        <v>0.22784810126582278</v>
      </c>
      <c r="D38" s="29">
        <f t="shared" si="2"/>
        <v>-0.19148936170212766</v>
      </c>
    </row>
    <row r="39" spans="1:26" ht="17.100000000000001" customHeight="1" thickBot="1" x14ac:dyDescent="0.25">
      <c r="B39" s="39" t="s">
        <v>565</v>
      </c>
      <c r="C39" s="29">
        <f t="shared" si="2"/>
        <v>-0.58823529411764708</v>
      </c>
      <c r="D39" s="29">
        <f t="shared" si="2"/>
        <v>-0.60526315789473684</v>
      </c>
    </row>
    <row r="40" spans="1:26" ht="17.100000000000001" customHeight="1" thickBot="1" x14ac:dyDescent="0.25">
      <c r="B40" s="39" t="s">
        <v>566</v>
      </c>
      <c r="C40" s="29">
        <f t="shared" si="2"/>
        <v>-0.21428571428571427</v>
      </c>
      <c r="D40" s="29">
        <f t="shared" si="2"/>
        <v>-0.52173913043478259</v>
      </c>
    </row>
    <row r="41" spans="1:26" ht="17.100000000000001" customHeight="1" thickBot="1" x14ac:dyDescent="0.25">
      <c r="B41" s="39" t="s">
        <v>37</v>
      </c>
      <c r="C41" s="29">
        <f t="shared" si="2"/>
        <v>0.35294117647058826</v>
      </c>
      <c r="D41" s="29">
        <f t="shared" si="2"/>
        <v>0</v>
      </c>
    </row>
    <row r="42" spans="1:26" ht="17.100000000000001" customHeight="1" thickBot="1" x14ac:dyDescent="0.25">
      <c r="B42" s="39" t="s">
        <v>17</v>
      </c>
      <c r="C42" s="29">
        <f t="shared" si="2"/>
        <v>-0.5</v>
      </c>
      <c r="D42" s="29">
        <f t="shared" si="2"/>
        <v>-0.7</v>
      </c>
    </row>
    <row r="43" spans="1:26" ht="17.100000000000001" customHeight="1" thickBot="1" x14ac:dyDescent="0.25">
      <c r="B43" s="40" t="s">
        <v>25</v>
      </c>
      <c r="C43" s="43">
        <f t="shared" si="2"/>
        <v>-1.3812154696132596E-3</v>
      </c>
      <c r="D43" s="43">
        <f t="shared" si="2"/>
        <v>-0.13225371120107962</v>
      </c>
    </row>
    <row r="46" spans="1:26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>
        <v>2022</v>
      </c>
      <c r="X49" s="68"/>
      <c r="Y49" s="68"/>
      <c r="Z49" s="68"/>
    </row>
    <row r="50" spans="1:26" ht="15" thickBot="1" x14ac:dyDescent="0.25">
      <c r="A50" s="68"/>
      <c r="B50" s="39" t="s">
        <v>574</v>
      </c>
      <c r="C50" s="67">
        <f>+C5/$V50*100000</f>
        <v>1.8745259445383313</v>
      </c>
      <c r="D50" s="67">
        <f t="shared" ref="D50:F50" si="3">+D5/$V50*100000</f>
        <v>1.5158203625587741</v>
      </c>
      <c r="E50" s="67">
        <f t="shared" si="3"/>
        <v>1.2959685542487229</v>
      </c>
      <c r="F50" s="67">
        <f t="shared" si="3"/>
        <v>1.4001088845008525</v>
      </c>
      <c r="G50" s="67">
        <f>+G5/$W50*100000</f>
        <v>1.7317256761811524</v>
      </c>
      <c r="H50" s="67">
        <f>+H5/$W50*100000</f>
        <v>1.3507460274212988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68">
        <v>8661880</v>
      </c>
      <c r="X50" s="68"/>
      <c r="Y50" s="68"/>
      <c r="Z50" s="68"/>
    </row>
    <row r="51" spans="1:26" ht="15" thickBot="1" x14ac:dyDescent="0.25">
      <c r="A51" s="68"/>
      <c r="B51" s="39" t="s">
        <v>575</v>
      </c>
      <c r="C51" s="67">
        <f t="shared" ref="C51:F51" si="4">+C6/$V51*100000</f>
        <v>1.2817989822516083</v>
      </c>
      <c r="D51" s="67">
        <f t="shared" si="4"/>
        <v>1.2817989822516083</v>
      </c>
      <c r="E51" s="67">
        <f t="shared" si="4"/>
        <v>0.9047992815893704</v>
      </c>
      <c r="F51" s="67">
        <f t="shared" si="4"/>
        <v>1.4325988625165031</v>
      </c>
      <c r="G51" s="67">
        <f t="shared" ref="G51:H66" si="5">+G6/$W51*100000</f>
        <v>1.5090444579587761</v>
      </c>
      <c r="H51" s="67">
        <f t="shared" si="5"/>
        <v>1.3581400121628984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68">
        <v>1325342</v>
      </c>
      <c r="X51" s="68"/>
      <c r="Y51" s="68"/>
      <c r="Z51" s="68"/>
    </row>
    <row r="52" spans="1:26" ht="15" thickBot="1" x14ac:dyDescent="0.25">
      <c r="A52" s="68"/>
      <c r="B52" s="39" t="s">
        <v>576</v>
      </c>
      <c r="C52" s="67">
        <f t="shared" ref="C52:F52" si="6">+C7/$V52*100000</f>
        <v>1.5813526890902478</v>
      </c>
      <c r="D52" s="67">
        <f t="shared" si="6"/>
        <v>1.4825181460221073</v>
      </c>
      <c r="E52" s="67">
        <f t="shared" si="6"/>
        <v>1.1860145168176859</v>
      </c>
      <c r="F52" s="67">
        <f t="shared" si="6"/>
        <v>1.5813526890902478</v>
      </c>
      <c r="G52" s="67">
        <f t="shared" si="5"/>
        <v>2.0905944157236593</v>
      </c>
      <c r="H52" s="67">
        <f t="shared" si="5"/>
        <v>2.289698645792579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68">
        <v>1004499</v>
      </c>
      <c r="X52" s="68"/>
      <c r="Y52" s="68"/>
      <c r="Z52" s="68"/>
    </row>
    <row r="53" spans="1:26" ht="15" thickBot="1" x14ac:dyDescent="0.25">
      <c r="A53" s="68"/>
      <c r="B53" s="39" t="s">
        <v>53</v>
      </c>
      <c r="C53" s="67">
        <f t="shared" ref="C53:F53" si="7">+C8/$V53*100000</f>
        <v>1.7902691200742025</v>
      </c>
      <c r="D53" s="67">
        <f t="shared" si="7"/>
        <v>1.3640145676755828</v>
      </c>
      <c r="E53" s="67">
        <f t="shared" si="7"/>
        <v>1.2787636571958589</v>
      </c>
      <c r="F53" s="67">
        <f t="shared" si="7"/>
        <v>1.3640145676755828</v>
      </c>
      <c r="G53" s="67">
        <f t="shared" si="5"/>
        <v>1.4452660734841285</v>
      </c>
      <c r="H53" s="67">
        <f t="shared" si="5"/>
        <v>1.4452660734841285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68">
        <v>1176254</v>
      </c>
      <c r="X53" s="68"/>
      <c r="Y53" s="68"/>
      <c r="Z53" s="68"/>
    </row>
    <row r="54" spans="1:26" ht="15" thickBot="1" x14ac:dyDescent="0.25">
      <c r="A54" s="68"/>
      <c r="B54" s="39" t="s">
        <v>14</v>
      </c>
      <c r="C54" s="67">
        <f t="shared" ref="C54:F54" si="8">+C9/$V54*100000</f>
        <v>1.7948000500703192</v>
      </c>
      <c r="D54" s="67">
        <f t="shared" si="8"/>
        <v>1.7027590218615851</v>
      </c>
      <c r="E54" s="67">
        <f t="shared" si="8"/>
        <v>1.6567385077572176</v>
      </c>
      <c r="F54" s="67">
        <f t="shared" si="8"/>
        <v>1.9328615923834209</v>
      </c>
      <c r="G54" s="67">
        <f t="shared" si="5"/>
        <v>1.2865211182441558</v>
      </c>
      <c r="H54" s="67">
        <f t="shared" si="5"/>
        <v>1.33246830103859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68">
        <v>2176412</v>
      </c>
      <c r="X54" s="68"/>
      <c r="Y54" s="68"/>
      <c r="Z54" s="68"/>
    </row>
    <row r="55" spans="1:26" ht="15" thickBot="1" x14ac:dyDescent="0.25">
      <c r="A55" s="68"/>
      <c r="B55" s="39" t="s">
        <v>15</v>
      </c>
      <c r="C55" s="67">
        <f t="shared" ref="C55:F55" si="9">+C10/$V55*100000</f>
        <v>1.5397591474524683</v>
      </c>
      <c r="D55" s="67">
        <f t="shared" si="9"/>
        <v>0.51325304915082282</v>
      </c>
      <c r="E55" s="67">
        <f t="shared" si="9"/>
        <v>1.3686747977355276</v>
      </c>
      <c r="F55" s="67">
        <f t="shared" si="9"/>
        <v>1.3686747977355276</v>
      </c>
      <c r="G55" s="67">
        <f t="shared" si="5"/>
        <v>2.0505039113362109</v>
      </c>
      <c r="H55" s="67">
        <f t="shared" si="5"/>
        <v>1.0252519556681055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68">
        <v>585222</v>
      </c>
      <c r="X55" s="68"/>
      <c r="Y55" s="68"/>
      <c r="Z55" s="68"/>
    </row>
    <row r="56" spans="1:26" ht="15" thickBot="1" x14ac:dyDescent="0.25">
      <c r="A56" s="68"/>
      <c r="B56" s="39" t="s">
        <v>577</v>
      </c>
      <c r="C56" s="67">
        <f t="shared" ref="C56:F56" si="10">+C11/$V56*100000</f>
        <v>1.007075122349137</v>
      </c>
      <c r="D56" s="67">
        <f t="shared" si="10"/>
        <v>1.6784585372485616</v>
      </c>
      <c r="E56" s="67">
        <f t="shared" si="10"/>
        <v>1.007075122349137</v>
      </c>
      <c r="F56" s="67">
        <f t="shared" si="10"/>
        <v>1.3847282932300633</v>
      </c>
      <c r="G56" s="67">
        <f t="shared" si="5"/>
        <v>1.1392097428592647</v>
      </c>
      <c r="H56" s="67">
        <f t="shared" si="5"/>
        <v>1.1392097428592647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68">
        <v>2370064</v>
      </c>
      <c r="X56" s="68"/>
      <c r="Y56" s="68"/>
      <c r="Z56" s="68"/>
    </row>
    <row r="57" spans="1:26" ht="15" thickBot="1" x14ac:dyDescent="0.25">
      <c r="A57" s="68"/>
      <c r="B57" s="39" t="s">
        <v>578</v>
      </c>
      <c r="C57" s="67">
        <f t="shared" ref="C57:F57" si="11">+C12/$V57*100000</f>
        <v>1.2685637223953214</v>
      </c>
      <c r="D57" s="67">
        <f t="shared" si="11"/>
        <v>1.6101001091940619</v>
      </c>
      <c r="E57" s="67">
        <f t="shared" si="11"/>
        <v>0.97581824799640116</v>
      </c>
      <c r="F57" s="67">
        <f t="shared" si="11"/>
        <v>1.5125182843944218</v>
      </c>
      <c r="G57" s="67">
        <f t="shared" si="5"/>
        <v>1.5593075310168194</v>
      </c>
      <c r="H57" s="67">
        <f t="shared" si="5"/>
        <v>1.0232955672297879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68">
        <v>2052193</v>
      </c>
      <c r="X57" s="68"/>
      <c r="Y57" s="68"/>
      <c r="Z57" s="68"/>
    </row>
    <row r="58" spans="1:26" ht="15" thickBot="1" x14ac:dyDescent="0.25">
      <c r="A58" s="68"/>
      <c r="B58" s="39" t="s">
        <v>23</v>
      </c>
      <c r="C58" s="67">
        <f t="shared" ref="C58:F58" si="12">+C13/$V58*100000</f>
        <v>1.5586030897438508</v>
      </c>
      <c r="D58" s="67">
        <f t="shared" si="12"/>
        <v>1.5843651242850714</v>
      </c>
      <c r="E58" s="67">
        <f t="shared" si="12"/>
        <v>1.2236966407079819</v>
      </c>
      <c r="F58" s="67">
        <f t="shared" si="12"/>
        <v>1.3911498652259162</v>
      </c>
      <c r="G58" s="67">
        <f t="shared" si="5"/>
        <v>1.4903700254724794</v>
      </c>
      <c r="H58" s="67">
        <f t="shared" si="5"/>
        <v>1.4389779556286009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68">
        <v>7783302</v>
      </c>
      <c r="X58" s="68"/>
      <c r="Y58" s="68"/>
      <c r="Z58" s="68"/>
    </row>
    <row r="59" spans="1:26" ht="15" thickBot="1" x14ac:dyDescent="0.25">
      <c r="A59" s="68"/>
      <c r="B59" s="39" t="s">
        <v>579</v>
      </c>
      <c r="C59" s="67">
        <f t="shared" ref="C59:F59" si="13">+C14/$V59*100000</f>
        <v>1.7002304009894551</v>
      </c>
      <c r="D59" s="67">
        <f t="shared" si="13"/>
        <v>1.7002304009894551</v>
      </c>
      <c r="E59" s="67">
        <f t="shared" si="13"/>
        <v>1.6013797962807659</v>
      </c>
      <c r="F59" s="67">
        <f t="shared" si="13"/>
        <v>1.7793108847564063</v>
      </c>
      <c r="G59" s="67">
        <f t="shared" si="5"/>
        <v>1.8857402483166332</v>
      </c>
      <c r="H59" s="67">
        <f t="shared" si="5"/>
        <v>1.8071677379701068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68">
        <v>5090839</v>
      </c>
      <c r="X59" s="68"/>
      <c r="Y59" s="68"/>
      <c r="Z59" s="68"/>
    </row>
    <row r="60" spans="1:26" ht="15" thickBot="1" x14ac:dyDescent="0.25">
      <c r="A60" s="68"/>
      <c r="B60" s="39" t="s">
        <v>24</v>
      </c>
      <c r="C60" s="67">
        <f t="shared" ref="C60:F60" si="14">+C15/$V60*100000</f>
        <v>1.8876810876063355</v>
      </c>
      <c r="D60" s="67">
        <f t="shared" si="14"/>
        <v>2.2652173051276026</v>
      </c>
      <c r="E60" s="67">
        <f t="shared" si="14"/>
        <v>1.226992706944118</v>
      </c>
      <c r="F60" s="67">
        <f t="shared" si="14"/>
        <v>1.6045289244653853</v>
      </c>
      <c r="G60" s="67">
        <f t="shared" si="5"/>
        <v>1.8022376202875043</v>
      </c>
      <c r="H60" s="67">
        <f t="shared" si="5"/>
        <v>2.1816560666638209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68">
        <v>1054245</v>
      </c>
      <c r="X60" s="68"/>
      <c r="Y60" s="68"/>
      <c r="Z60" s="68"/>
    </row>
    <row r="61" spans="1:26" ht="15" thickBot="1" x14ac:dyDescent="0.25">
      <c r="A61" s="68"/>
      <c r="B61" s="39" t="s">
        <v>16</v>
      </c>
      <c r="C61" s="67">
        <f t="shared" ref="C61:F61" si="15">+C16/$V61*100000</f>
        <v>1.1500030604920159</v>
      </c>
      <c r="D61" s="67">
        <f t="shared" si="15"/>
        <v>1.1500030604920159</v>
      </c>
      <c r="E61" s="67">
        <f t="shared" si="15"/>
        <v>0.81613120422014029</v>
      </c>
      <c r="F61" s="67">
        <f t="shared" si="15"/>
        <v>1.0758093146538212</v>
      </c>
      <c r="G61" s="67">
        <f t="shared" si="5"/>
        <v>1.3387119805797516</v>
      </c>
      <c r="H61" s="67">
        <f t="shared" si="5"/>
        <v>1.2271526488647722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68">
        <v>2689152</v>
      </c>
      <c r="X61" s="68"/>
      <c r="Y61" s="68"/>
      <c r="Z61" s="68"/>
    </row>
    <row r="62" spans="1:26" ht="15" thickBot="1" x14ac:dyDescent="0.25">
      <c r="A62" s="68"/>
      <c r="B62" s="39" t="s">
        <v>580</v>
      </c>
      <c r="C62" s="67">
        <f t="shared" ref="C62:F62" si="16">+C17/$V62*100000</f>
        <v>1.1701535019213476</v>
      </c>
      <c r="D62" s="67">
        <f t="shared" si="16"/>
        <v>1.3923345465899579</v>
      </c>
      <c r="E62" s="67">
        <f t="shared" si="16"/>
        <v>1.0072207358310332</v>
      </c>
      <c r="F62" s="67">
        <f t="shared" si="16"/>
        <v>1.2590259197887919</v>
      </c>
      <c r="G62" s="67">
        <f t="shared" si="5"/>
        <v>1.4382182936622316</v>
      </c>
      <c r="H62" s="67">
        <f t="shared" si="5"/>
        <v>1.1268514465807176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68">
        <v>6744456</v>
      </c>
      <c r="X62" s="68"/>
      <c r="Y62" s="68"/>
      <c r="Z62" s="68"/>
    </row>
    <row r="63" spans="1:26" ht="15" thickBot="1" x14ac:dyDescent="0.25">
      <c r="A63" s="68"/>
      <c r="B63" s="39" t="s">
        <v>581</v>
      </c>
      <c r="C63" s="67">
        <f t="shared" ref="C63:F63" si="17">+C18/$V63*100000</f>
        <v>2.2390723391588727</v>
      </c>
      <c r="D63" s="67">
        <f t="shared" si="17"/>
        <v>2.502492614354034</v>
      </c>
      <c r="E63" s="67">
        <f t="shared" si="17"/>
        <v>0.5926956191891134</v>
      </c>
      <c r="F63" s="67">
        <f t="shared" si="17"/>
        <v>1.6463767199697594</v>
      </c>
      <c r="G63" s="67">
        <f t="shared" si="5"/>
        <v>0.91417287923319179</v>
      </c>
      <c r="H63" s="67">
        <f t="shared" si="5"/>
        <v>0.97947094203556273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68">
        <v>1531439</v>
      </c>
      <c r="X63" s="68"/>
      <c r="Y63" s="68"/>
      <c r="Z63" s="68"/>
    </row>
    <row r="64" spans="1:26" ht="15" thickBot="1" x14ac:dyDescent="0.25">
      <c r="A64" s="68"/>
      <c r="B64" s="39" t="s">
        <v>582</v>
      </c>
      <c r="C64" s="67">
        <f t="shared" ref="C64:F64" si="18">+C19/$V64*100000</f>
        <v>2.1162837452780421</v>
      </c>
      <c r="D64" s="67">
        <f t="shared" si="18"/>
        <v>3.4767518672424975</v>
      </c>
      <c r="E64" s="67">
        <f t="shared" si="18"/>
        <v>1.5116312466271729</v>
      </c>
      <c r="F64" s="67">
        <f t="shared" si="18"/>
        <v>0.90697874797630362</v>
      </c>
      <c r="G64" s="67">
        <f t="shared" si="5"/>
        <v>1.6575951007516438</v>
      </c>
      <c r="H64" s="67">
        <f t="shared" si="5"/>
        <v>1.6575951007516438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68">
        <v>663612</v>
      </c>
      <c r="X64" s="68"/>
      <c r="Y64" s="68"/>
      <c r="Z64" s="68"/>
    </row>
    <row r="65" spans="1:26" ht="15" thickBot="1" x14ac:dyDescent="0.25">
      <c r="A65" s="68"/>
      <c r="B65" s="39" t="s">
        <v>583</v>
      </c>
      <c r="C65" s="67">
        <f t="shared" ref="C65:F65" si="19">+C20/$V65*100000</f>
        <v>0.76784343943273525</v>
      </c>
      <c r="D65" s="67">
        <f t="shared" si="19"/>
        <v>0.90334522286204155</v>
      </c>
      <c r="E65" s="67">
        <f t="shared" si="19"/>
        <v>0.76784343943273525</v>
      </c>
      <c r="F65" s="67">
        <f t="shared" si="19"/>
        <v>0.81301070057583735</v>
      </c>
      <c r="G65" s="67">
        <f t="shared" si="5"/>
        <v>1.0420437468087411</v>
      </c>
      <c r="H65" s="67">
        <f t="shared" si="5"/>
        <v>0.90612499722499218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68">
        <v>2207201</v>
      </c>
      <c r="X65" s="68"/>
      <c r="Y65" s="68"/>
      <c r="Z65" s="68"/>
    </row>
    <row r="66" spans="1:26" ht="15" thickBot="1" x14ac:dyDescent="0.25">
      <c r="A66" s="68"/>
      <c r="B66" s="39" t="s">
        <v>17</v>
      </c>
      <c r="C66" s="67">
        <f t="shared" ref="C66:F66" si="20">+C21/$V66*100000</f>
        <v>2.5015947666637484</v>
      </c>
      <c r="D66" s="67">
        <f t="shared" si="20"/>
        <v>3.126993458329685</v>
      </c>
      <c r="E66" s="67">
        <f t="shared" si="20"/>
        <v>0.62539869166593709</v>
      </c>
      <c r="F66" s="67">
        <f t="shared" si="20"/>
        <v>0.62539869166593709</v>
      </c>
      <c r="G66" s="67">
        <f t="shared" si="5"/>
        <v>1.252014961578791</v>
      </c>
      <c r="H66" s="67">
        <f t="shared" si="5"/>
        <v>0.93901122118409319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68">
        <v>319485</v>
      </c>
      <c r="X66" s="68"/>
      <c r="Y66" s="68"/>
      <c r="Z66" s="68"/>
    </row>
    <row r="67" spans="1:26" ht="15" thickBot="1" x14ac:dyDescent="0.25">
      <c r="A67" s="68"/>
      <c r="B67" s="40" t="s">
        <v>25</v>
      </c>
      <c r="C67" s="69">
        <f t="shared" ref="C67:F67" si="21">+C22/$V67*100000</f>
        <v>1.5279062258949845</v>
      </c>
      <c r="D67" s="69">
        <f t="shared" si="21"/>
        <v>1.5637824770555018</v>
      </c>
      <c r="E67" s="69">
        <f t="shared" si="21"/>
        <v>1.1733644497204576</v>
      </c>
      <c r="F67" s="69">
        <f t="shared" si="21"/>
        <v>1.4055048984061596</v>
      </c>
      <c r="G67" s="69">
        <f>+G22/$W67*100000</f>
        <v>1.5241718155249528</v>
      </c>
      <c r="H67" s="69">
        <f t="shared" ref="H67" si="22">+H22/$W67*100000</f>
        <v>1.3555220987310437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68">
        <v>47435597</v>
      </c>
      <c r="X67" s="68"/>
      <c r="Y67" s="68"/>
      <c r="Z67" s="68"/>
    </row>
    <row r="68" spans="1:26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9" width="12.28515625" style="2" customWidth="1"/>
    <col min="20" max="20" width="12" style="2" customWidth="1"/>
    <col min="21" max="21" width="15.7109375" style="2" hidden="1" customWidth="1"/>
    <col min="22" max="22" width="10.5703125" style="2" hidden="1" customWidth="1"/>
    <col min="23" max="23" width="0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</row>
    <row r="5" spans="2:10" s="17" customFormat="1" ht="17.100000000000001" customHeight="1" thickBot="1" x14ac:dyDescent="0.25">
      <c r="B5" s="39" t="s">
        <v>12</v>
      </c>
      <c r="C5" s="28">
        <v>2116</v>
      </c>
      <c r="D5" s="28">
        <v>2262</v>
      </c>
      <c r="E5" s="28">
        <v>1807</v>
      </c>
      <c r="F5" s="28">
        <v>2317</v>
      </c>
      <c r="G5" s="28">
        <v>2195</v>
      </c>
      <c r="H5" s="28">
        <v>1966</v>
      </c>
    </row>
    <row r="6" spans="2:10" s="17" customFormat="1" ht="17.100000000000001" customHeight="1" thickBot="1" x14ac:dyDescent="0.25">
      <c r="B6" s="39" t="s">
        <v>13</v>
      </c>
      <c r="C6" s="28">
        <v>224</v>
      </c>
      <c r="D6" s="28">
        <v>157</v>
      </c>
      <c r="E6" s="28">
        <v>169</v>
      </c>
      <c r="F6" s="28">
        <v>202</v>
      </c>
      <c r="G6" s="28">
        <v>198</v>
      </c>
      <c r="H6" s="28">
        <v>213</v>
      </c>
    </row>
    <row r="7" spans="2:10" s="17" customFormat="1" ht="17.100000000000001" customHeight="1" thickBot="1" x14ac:dyDescent="0.25">
      <c r="B7" s="39" t="s">
        <v>563</v>
      </c>
      <c r="C7" s="28">
        <v>177</v>
      </c>
      <c r="D7" s="28">
        <v>183</v>
      </c>
      <c r="E7" s="28">
        <v>128</v>
      </c>
      <c r="F7" s="28">
        <v>184</v>
      </c>
      <c r="G7" s="28">
        <v>235</v>
      </c>
      <c r="H7" s="28">
        <v>171</v>
      </c>
    </row>
    <row r="8" spans="2:10" s="17" customFormat="1" ht="17.100000000000001" customHeight="1" thickBot="1" x14ac:dyDescent="0.25">
      <c r="B8" s="39" t="s">
        <v>53</v>
      </c>
      <c r="C8" s="28">
        <v>214</v>
      </c>
      <c r="D8" s="28">
        <v>250</v>
      </c>
      <c r="E8" s="28">
        <v>173</v>
      </c>
      <c r="F8" s="28">
        <v>202</v>
      </c>
      <c r="G8" s="28">
        <v>200</v>
      </c>
      <c r="H8" s="28">
        <v>228</v>
      </c>
    </row>
    <row r="9" spans="2:10" s="17" customFormat="1" ht="17.100000000000001" customHeight="1" thickBot="1" x14ac:dyDescent="0.25">
      <c r="B9" s="39" t="s">
        <v>14</v>
      </c>
      <c r="C9" s="28">
        <v>553</v>
      </c>
      <c r="D9" s="28">
        <v>599</v>
      </c>
      <c r="E9" s="28">
        <v>406</v>
      </c>
      <c r="F9" s="28">
        <v>627</v>
      </c>
      <c r="G9" s="28">
        <v>561</v>
      </c>
      <c r="H9" s="28">
        <v>578</v>
      </c>
    </row>
    <row r="10" spans="2:10" s="17" customFormat="1" ht="17.100000000000001" customHeight="1" thickBot="1" x14ac:dyDescent="0.25">
      <c r="B10" s="39" t="s">
        <v>15</v>
      </c>
      <c r="C10" s="28">
        <v>111</v>
      </c>
      <c r="D10" s="28">
        <v>118</v>
      </c>
      <c r="E10" s="28">
        <v>77</v>
      </c>
      <c r="F10" s="28">
        <v>132</v>
      </c>
      <c r="G10" s="28">
        <v>105</v>
      </c>
      <c r="H10" s="28">
        <v>128</v>
      </c>
    </row>
    <row r="11" spans="2:10" s="17" customFormat="1" ht="17.100000000000001" customHeight="1" thickBot="1" x14ac:dyDescent="0.25">
      <c r="B11" s="39" t="s">
        <v>52</v>
      </c>
      <c r="C11" s="28">
        <v>367</v>
      </c>
      <c r="D11" s="28">
        <v>364</v>
      </c>
      <c r="E11" s="28">
        <v>291</v>
      </c>
      <c r="F11" s="28">
        <v>363</v>
      </c>
      <c r="G11" s="28">
        <v>344</v>
      </c>
      <c r="H11" s="28">
        <v>352</v>
      </c>
    </row>
    <row r="12" spans="2:10" s="17" customFormat="1" ht="17.100000000000001" customHeight="1" thickBot="1" x14ac:dyDescent="0.25">
      <c r="B12" s="39" t="s">
        <v>36</v>
      </c>
      <c r="C12" s="28">
        <v>426</v>
      </c>
      <c r="D12" s="28">
        <v>449</v>
      </c>
      <c r="E12" s="28">
        <v>358</v>
      </c>
      <c r="F12" s="28">
        <v>464</v>
      </c>
      <c r="G12" s="28">
        <v>451</v>
      </c>
      <c r="H12" s="28">
        <v>406</v>
      </c>
    </row>
    <row r="13" spans="2:10" s="17" customFormat="1" ht="17.100000000000001" customHeight="1" thickBot="1" x14ac:dyDescent="0.25">
      <c r="B13" s="39" t="s">
        <v>23</v>
      </c>
      <c r="C13" s="28">
        <v>1365</v>
      </c>
      <c r="D13" s="28">
        <v>1265</v>
      </c>
      <c r="E13" s="28">
        <v>1019</v>
      </c>
      <c r="F13" s="28">
        <v>1314</v>
      </c>
      <c r="G13" s="28">
        <v>1263</v>
      </c>
      <c r="H13" s="28">
        <v>1272</v>
      </c>
    </row>
    <row r="14" spans="2:10" s="17" customFormat="1" ht="17.100000000000001" customHeight="1" thickBot="1" x14ac:dyDescent="0.25">
      <c r="B14" s="39" t="s">
        <v>54</v>
      </c>
      <c r="C14" s="28">
        <v>1146</v>
      </c>
      <c r="D14" s="28">
        <v>1127</v>
      </c>
      <c r="E14" s="28">
        <v>883</v>
      </c>
      <c r="F14" s="28">
        <v>1108</v>
      </c>
      <c r="G14" s="28">
        <v>1107</v>
      </c>
      <c r="H14" s="28">
        <v>1119</v>
      </c>
    </row>
    <row r="15" spans="2:10" s="17" customFormat="1" ht="17.100000000000001" customHeight="1" thickBot="1" x14ac:dyDescent="0.25">
      <c r="B15" s="39" t="s">
        <v>24</v>
      </c>
      <c r="C15" s="28">
        <v>173</v>
      </c>
      <c r="D15" s="28">
        <v>209</v>
      </c>
      <c r="E15" s="28">
        <v>131</v>
      </c>
      <c r="F15" s="28">
        <v>178</v>
      </c>
      <c r="G15" s="28">
        <v>165</v>
      </c>
      <c r="H15" s="28">
        <v>178</v>
      </c>
    </row>
    <row r="16" spans="2:10" s="17" customFormat="1" ht="17.100000000000001" customHeight="1" thickBot="1" x14ac:dyDescent="0.25">
      <c r="B16" s="39" t="s">
        <v>16</v>
      </c>
      <c r="C16" s="28">
        <v>515</v>
      </c>
      <c r="D16" s="28">
        <v>506</v>
      </c>
      <c r="E16" s="28">
        <v>399</v>
      </c>
      <c r="F16" s="28">
        <v>514</v>
      </c>
      <c r="G16" s="28">
        <v>529</v>
      </c>
      <c r="H16" s="28">
        <v>515</v>
      </c>
    </row>
    <row r="17" spans="2:8" s="17" customFormat="1" ht="17.100000000000001" customHeight="1" thickBot="1" x14ac:dyDescent="0.25">
      <c r="B17" s="39" t="s">
        <v>564</v>
      </c>
      <c r="C17" s="28">
        <v>1045</v>
      </c>
      <c r="D17" s="28">
        <v>1413</v>
      </c>
      <c r="E17" s="28">
        <v>1007</v>
      </c>
      <c r="F17" s="28">
        <v>1292</v>
      </c>
      <c r="G17" s="28">
        <v>1259</v>
      </c>
      <c r="H17" s="28">
        <v>1138</v>
      </c>
    </row>
    <row r="18" spans="2:8" s="17" customFormat="1" ht="17.100000000000001" customHeight="1" thickBot="1" x14ac:dyDescent="0.25">
      <c r="B18" s="39" t="s">
        <v>565</v>
      </c>
      <c r="C18" s="28">
        <v>388</v>
      </c>
      <c r="D18" s="28">
        <v>363</v>
      </c>
      <c r="E18" s="28">
        <v>309</v>
      </c>
      <c r="F18" s="28">
        <v>380</v>
      </c>
      <c r="G18" s="28">
        <v>391</v>
      </c>
      <c r="H18" s="28">
        <v>365</v>
      </c>
    </row>
    <row r="19" spans="2:8" s="17" customFormat="1" ht="17.100000000000001" customHeight="1" thickBot="1" x14ac:dyDescent="0.25">
      <c r="B19" s="39" t="s">
        <v>566</v>
      </c>
      <c r="C19" s="28">
        <v>96</v>
      </c>
      <c r="D19" s="28">
        <v>100</v>
      </c>
      <c r="E19" s="28">
        <v>76</v>
      </c>
      <c r="F19" s="28">
        <v>107</v>
      </c>
      <c r="G19" s="28">
        <v>92</v>
      </c>
      <c r="H19" s="28">
        <v>90</v>
      </c>
    </row>
    <row r="20" spans="2:8" s="17" customFormat="1" ht="17.100000000000001" customHeight="1" thickBot="1" x14ac:dyDescent="0.25">
      <c r="B20" s="39" t="s">
        <v>37</v>
      </c>
      <c r="C20" s="28">
        <v>319</v>
      </c>
      <c r="D20" s="28">
        <v>335</v>
      </c>
      <c r="E20" s="28">
        <v>234</v>
      </c>
      <c r="F20" s="28">
        <v>333</v>
      </c>
      <c r="G20" s="28">
        <v>343</v>
      </c>
      <c r="H20" s="28">
        <v>344</v>
      </c>
    </row>
    <row r="21" spans="2:8" s="17" customFormat="1" ht="17.100000000000001" customHeight="1" thickBot="1" x14ac:dyDescent="0.25">
      <c r="B21" s="39" t="s">
        <v>17</v>
      </c>
      <c r="C21" s="28">
        <v>55</v>
      </c>
      <c r="D21" s="28">
        <v>50</v>
      </c>
      <c r="E21" s="28">
        <v>53</v>
      </c>
      <c r="F21" s="28">
        <v>60</v>
      </c>
      <c r="G21" s="28">
        <v>60</v>
      </c>
      <c r="H21" s="28">
        <v>55</v>
      </c>
    </row>
    <row r="22" spans="2:8" s="17" customFormat="1" ht="17.100000000000001" customHeight="1" thickBot="1" x14ac:dyDescent="0.25">
      <c r="B22" s="40" t="s">
        <v>25</v>
      </c>
      <c r="C22" s="42">
        <v>9290</v>
      </c>
      <c r="D22" s="42">
        <v>9750</v>
      </c>
      <c r="E22" s="42">
        <v>7520</v>
      </c>
      <c r="F22" s="42">
        <v>9777</v>
      </c>
      <c r="G22" s="42">
        <f t="shared" ref="G22" si="0">SUM(G5:G21)</f>
        <v>9498</v>
      </c>
      <c r="H22" s="42">
        <f>SUM(H5:H21)</f>
        <v>9118</v>
      </c>
    </row>
    <row r="25" spans="2:8" ht="39" customHeight="1" x14ac:dyDescent="0.2">
      <c r="B25" s="17"/>
      <c r="C25" s="26" t="s">
        <v>590</v>
      </c>
      <c r="D25" s="26" t="s">
        <v>599</v>
      </c>
    </row>
    <row r="26" spans="2:8" ht="17.100000000000001" customHeight="1" thickBot="1" x14ac:dyDescent="0.25">
      <c r="B26" s="39" t="s">
        <v>12</v>
      </c>
      <c r="C26" s="29">
        <f t="shared" ref="C26:D43" si="1">+(G5-C5)/C5</f>
        <v>3.7334593572778831E-2</v>
      </c>
      <c r="D26" s="29">
        <f t="shared" si="1"/>
        <v>-0.13085764809902742</v>
      </c>
    </row>
    <row r="27" spans="2:8" ht="17.100000000000001" customHeight="1" thickBot="1" x14ac:dyDescent="0.25">
      <c r="B27" s="39" t="s">
        <v>13</v>
      </c>
      <c r="C27" s="29">
        <f t="shared" si="1"/>
        <v>-0.11607142857142858</v>
      </c>
      <c r="D27" s="29">
        <f t="shared" si="1"/>
        <v>0.35668789808917195</v>
      </c>
    </row>
    <row r="28" spans="2:8" ht="17.100000000000001" customHeight="1" thickBot="1" x14ac:dyDescent="0.25">
      <c r="B28" s="39" t="s">
        <v>563</v>
      </c>
      <c r="C28" s="29">
        <f t="shared" si="1"/>
        <v>0.32768361581920902</v>
      </c>
      <c r="D28" s="29">
        <f t="shared" si="1"/>
        <v>-6.5573770491803282E-2</v>
      </c>
    </row>
    <row r="29" spans="2:8" ht="17.100000000000001" customHeight="1" thickBot="1" x14ac:dyDescent="0.25">
      <c r="B29" s="39" t="s">
        <v>53</v>
      </c>
      <c r="C29" s="29">
        <f t="shared" si="1"/>
        <v>-6.5420560747663545E-2</v>
      </c>
      <c r="D29" s="29">
        <f t="shared" si="1"/>
        <v>-8.7999999999999995E-2</v>
      </c>
    </row>
    <row r="30" spans="2:8" ht="17.100000000000001" customHeight="1" thickBot="1" x14ac:dyDescent="0.25">
      <c r="B30" s="39" t="s">
        <v>14</v>
      </c>
      <c r="C30" s="29">
        <f t="shared" si="1"/>
        <v>1.4466546112115732E-2</v>
      </c>
      <c r="D30" s="29">
        <f t="shared" si="1"/>
        <v>-3.5058430717863104E-2</v>
      </c>
    </row>
    <row r="31" spans="2:8" ht="17.100000000000001" customHeight="1" thickBot="1" x14ac:dyDescent="0.25">
      <c r="B31" s="39" t="s">
        <v>15</v>
      </c>
      <c r="C31" s="29">
        <f t="shared" si="1"/>
        <v>-5.4054054054054057E-2</v>
      </c>
      <c r="D31" s="29">
        <f t="shared" si="1"/>
        <v>8.4745762711864403E-2</v>
      </c>
    </row>
    <row r="32" spans="2:8" ht="17.100000000000001" customHeight="1" thickBot="1" x14ac:dyDescent="0.25">
      <c r="B32" s="39" t="s">
        <v>52</v>
      </c>
      <c r="C32" s="29">
        <f t="shared" si="1"/>
        <v>-6.2670299727520432E-2</v>
      </c>
      <c r="D32" s="29">
        <f t="shared" si="1"/>
        <v>-3.2967032967032968E-2</v>
      </c>
    </row>
    <row r="33" spans="1:26" ht="17.100000000000001" customHeight="1" thickBot="1" x14ac:dyDescent="0.25">
      <c r="B33" s="39" t="s">
        <v>36</v>
      </c>
      <c r="C33" s="29">
        <f t="shared" si="1"/>
        <v>5.8685446009389672E-2</v>
      </c>
      <c r="D33" s="29">
        <f t="shared" si="1"/>
        <v>-9.5768374164810696E-2</v>
      </c>
    </row>
    <row r="34" spans="1:26" ht="17.100000000000001" customHeight="1" thickBot="1" x14ac:dyDescent="0.25">
      <c r="B34" s="39" t="s">
        <v>23</v>
      </c>
      <c r="C34" s="29">
        <f t="shared" si="1"/>
        <v>-7.4725274725274723E-2</v>
      </c>
      <c r="D34" s="29">
        <f t="shared" si="1"/>
        <v>5.5335968379446642E-3</v>
      </c>
    </row>
    <row r="35" spans="1:26" ht="17.100000000000001" customHeight="1" thickBot="1" x14ac:dyDescent="0.25">
      <c r="B35" s="39" t="s">
        <v>54</v>
      </c>
      <c r="C35" s="29">
        <f t="shared" si="1"/>
        <v>-3.4031413612565446E-2</v>
      </c>
      <c r="D35" s="29">
        <f t="shared" si="1"/>
        <v>-7.0984915705412602E-3</v>
      </c>
    </row>
    <row r="36" spans="1:26" ht="17.100000000000001" customHeight="1" thickBot="1" x14ac:dyDescent="0.25">
      <c r="B36" s="39" t="s">
        <v>24</v>
      </c>
      <c r="C36" s="29">
        <f t="shared" si="1"/>
        <v>-4.6242774566473986E-2</v>
      </c>
      <c r="D36" s="29">
        <f t="shared" si="1"/>
        <v>-0.14832535885167464</v>
      </c>
    </row>
    <row r="37" spans="1:26" ht="17.100000000000001" customHeight="1" thickBot="1" x14ac:dyDescent="0.25">
      <c r="B37" s="39" t="s">
        <v>16</v>
      </c>
      <c r="C37" s="29">
        <f t="shared" si="1"/>
        <v>2.7184466019417475E-2</v>
      </c>
      <c r="D37" s="29">
        <f t="shared" si="1"/>
        <v>1.7786561264822136E-2</v>
      </c>
    </row>
    <row r="38" spans="1:26" ht="17.100000000000001" customHeight="1" thickBot="1" x14ac:dyDescent="0.25">
      <c r="B38" s="39" t="s">
        <v>564</v>
      </c>
      <c r="C38" s="29">
        <f t="shared" si="1"/>
        <v>0.20478468899521532</v>
      </c>
      <c r="D38" s="29">
        <f t="shared" si="1"/>
        <v>-0.194621372965322</v>
      </c>
    </row>
    <row r="39" spans="1:26" ht="17.100000000000001" customHeight="1" thickBot="1" x14ac:dyDescent="0.25">
      <c r="B39" s="39" t="s">
        <v>565</v>
      </c>
      <c r="C39" s="29">
        <f t="shared" si="1"/>
        <v>7.7319587628865982E-3</v>
      </c>
      <c r="D39" s="29">
        <f t="shared" si="1"/>
        <v>5.5096418732782371E-3</v>
      </c>
    </row>
    <row r="40" spans="1:26" ht="17.100000000000001" customHeight="1" thickBot="1" x14ac:dyDescent="0.25">
      <c r="B40" s="39" t="s">
        <v>566</v>
      </c>
      <c r="C40" s="29">
        <f t="shared" si="1"/>
        <v>-4.1666666666666664E-2</v>
      </c>
      <c r="D40" s="29">
        <f t="shared" si="1"/>
        <v>-0.1</v>
      </c>
    </row>
    <row r="41" spans="1:26" ht="17.100000000000001" customHeight="1" thickBot="1" x14ac:dyDescent="0.25">
      <c r="B41" s="39" t="s">
        <v>37</v>
      </c>
      <c r="C41" s="29">
        <f t="shared" si="1"/>
        <v>7.5235109717868343E-2</v>
      </c>
      <c r="D41" s="29">
        <f t="shared" si="1"/>
        <v>2.6865671641791045E-2</v>
      </c>
    </row>
    <row r="42" spans="1:26" ht="17.100000000000001" customHeight="1" thickBot="1" x14ac:dyDescent="0.25">
      <c r="B42" s="39" t="s">
        <v>17</v>
      </c>
      <c r="C42" s="29">
        <f t="shared" si="1"/>
        <v>9.0909090909090912E-2</v>
      </c>
      <c r="D42" s="29">
        <f t="shared" si="1"/>
        <v>0.1</v>
      </c>
    </row>
    <row r="43" spans="1:26" ht="17.100000000000001" customHeight="1" thickBot="1" x14ac:dyDescent="0.25">
      <c r="B43" s="40" t="s">
        <v>25</v>
      </c>
      <c r="C43" s="43">
        <f t="shared" si="1"/>
        <v>2.2389666307857912E-2</v>
      </c>
      <c r="D43" s="43">
        <f t="shared" si="1"/>
        <v>-6.4820512820512821E-2</v>
      </c>
    </row>
    <row r="46" spans="1:26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 t="s">
        <v>591</v>
      </c>
      <c r="X49" s="68"/>
      <c r="Y49" s="68"/>
      <c r="Z49" s="68"/>
    </row>
    <row r="50" spans="1:26" ht="15" thickBot="1" x14ac:dyDescent="0.25">
      <c r="A50" s="68"/>
      <c r="B50" s="39" t="s">
        <v>574</v>
      </c>
      <c r="C50" s="67">
        <f>+C5/$V50*100000</f>
        <v>24.484548757056231</v>
      </c>
      <c r="D50" s="67">
        <f t="shared" ref="D50:F50" si="2">+D5/$V50*100000</f>
        <v>26.173936336701885</v>
      </c>
      <c r="E50" s="67">
        <f t="shared" si="2"/>
        <v>20.909064085066451</v>
      </c>
      <c r="F50" s="67">
        <f t="shared" si="2"/>
        <v>26.810349466020458</v>
      </c>
      <c r="G50" s="67">
        <f>+G5/$W50*100000</f>
        <v>25.340919061450862</v>
      </c>
      <c r="H50" s="67">
        <f>+H5/$W50*100000</f>
        <v>22.697151195814303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68">
        <v>8661880</v>
      </c>
      <c r="X50" s="68"/>
      <c r="Y50" s="68"/>
      <c r="Z50" s="68"/>
    </row>
    <row r="51" spans="1:26" ht="15" thickBot="1" x14ac:dyDescent="0.25">
      <c r="A51" s="68"/>
      <c r="B51" s="39" t="s">
        <v>575</v>
      </c>
      <c r="C51" s="67">
        <f t="shared" ref="C51:F51" si="3">+C6/$V51*100000</f>
        <v>16.889586589668248</v>
      </c>
      <c r="D51" s="67">
        <f t="shared" si="3"/>
        <v>11.837790600794262</v>
      </c>
      <c r="E51" s="67">
        <f t="shared" si="3"/>
        <v>12.742589882383635</v>
      </c>
      <c r="F51" s="67">
        <f t="shared" si="3"/>
        <v>15.230787906754401</v>
      </c>
      <c r="G51" s="67">
        <f t="shared" ref="G51:H67" si="4">+G6/$W51*100000</f>
        <v>14.939540133791882</v>
      </c>
      <c r="H51" s="67">
        <f t="shared" si="4"/>
        <v>16.071323477260965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68">
        <v>1325342</v>
      </c>
      <c r="X51" s="68"/>
      <c r="Y51" s="68"/>
      <c r="Z51" s="68"/>
    </row>
    <row r="52" spans="1:26" ht="15" thickBot="1" x14ac:dyDescent="0.25">
      <c r="A52" s="68"/>
      <c r="B52" s="39" t="s">
        <v>576</v>
      </c>
      <c r="C52" s="67">
        <f t="shared" ref="C52:F52" si="5">+C7/$V52*100000</f>
        <v>17.493714123060865</v>
      </c>
      <c r="D52" s="67">
        <f t="shared" si="5"/>
        <v>18.086721381469708</v>
      </c>
      <c r="E52" s="67">
        <f t="shared" si="5"/>
        <v>12.650821512721983</v>
      </c>
      <c r="F52" s="67">
        <f t="shared" si="5"/>
        <v>18.185555924537848</v>
      </c>
      <c r="G52" s="67">
        <f t="shared" si="4"/>
        <v>23.394747033098092</v>
      </c>
      <c r="H52" s="67">
        <f t="shared" si="4"/>
        <v>17.023411670892656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68">
        <v>1004499</v>
      </c>
      <c r="X52" s="68"/>
      <c r="Y52" s="68"/>
      <c r="Z52" s="68"/>
    </row>
    <row r="53" spans="1:26" ht="15" thickBot="1" x14ac:dyDescent="0.25">
      <c r="A53" s="68"/>
      <c r="B53" s="39" t="s">
        <v>53</v>
      </c>
      <c r="C53" s="67">
        <f t="shared" ref="C53:F53" si="6">+C8/$V53*100000</f>
        <v>18.243694842660922</v>
      </c>
      <c r="D53" s="67">
        <f t="shared" si="6"/>
        <v>21.312727619930982</v>
      </c>
      <c r="E53" s="67">
        <f t="shared" si="6"/>
        <v>14.748407512992239</v>
      </c>
      <c r="F53" s="67">
        <f t="shared" si="6"/>
        <v>17.220683916904232</v>
      </c>
      <c r="G53" s="67">
        <f t="shared" si="4"/>
        <v>17.003130276283862</v>
      </c>
      <c r="H53" s="67">
        <f t="shared" si="4"/>
        <v>19.383568514963606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68">
        <v>1176254</v>
      </c>
      <c r="X53" s="68"/>
      <c r="Y53" s="68"/>
      <c r="Z53" s="68"/>
    </row>
    <row r="54" spans="1:26" ht="15" thickBot="1" x14ac:dyDescent="0.25">
      <c r="A54" s="68"/>
      <c r="B54" s="39" t="s">
        <v>14</v>
      </c>
      <c r="C54" s="67">
        <f t="shared" ref="C54:F54" si="7">+C9/$V54*100000</f>
        <v>25.44934429971504</v>
      </c>
      <c r="D54" s="67">
        <f t="shared" si="7"/>
        <v>27.566287948515932</v>
      </c>
      <c r="E54" s="67">
        <f t="shared" si="7"/>
        <v>18.684328726373071</v>
      </c>
      <c r="F54" s="67">
        <f t="shared" si="7"/>
        <v>28.85486234343821</v>
      </c>
      <c r="G54" s="67">
        <f t="shared" si="4"/>
        <v>25.776369547677554</v>
      </c>
      <c r="H54" s="67">
        <f t="shared" si="4"/>
        <v>26.557471655182933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68">
        <v>2176412</v>
      </c>
      <c r="X54" s="68"/>
      <c r="Y54" s="68"/>
      <c r="Z54" s="68"/>
    </row>
    <row r="55" spans="1:26" ht="15" thickBot="1" x14ac:dyDescent="0.25">
      <c r="A55" s="68"/>
      <c r="B55" s="39" t="s">
        <v>15</v>
      </c>
      <c r="C55" s="67">
        <f t="shared" ref="C55:F55" si="8">+C10/$V55*100000</f>
        <v>18.990362818580447</v>
      </c>
      <c r="D55" s="67">
        <f t="shared" si="8"/>
        <v>20.187953266599031</v>
      </c>
      <c r="E55" s="67">
        <f t="shared" si="8"/>
        <v>13.173494928204452</v>
      </c>
      <c r="F55" s="67">
        <f t="shared" si="8"/>
        <v>22.583134162636203</v>
      </c>
      <c r="G55" s="67">
        <f t="shared" si="4"/>
        <v>17.941909224191846</v>
      </c>
      <c r="H55" s="67">
        <f t="shared" si="4"/>
        <v>21.872041720919583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68">
        <v>585222</v>
      </c>
      <c r="X55" s="68"/>
      <c r="Y55" s="68"/>
      <c r="Z55" s="68"/>
    </row>
    <row r="56" spans="1:26" ht="15" thickBot="1" x14ac:dyDescent="0.25">
      <c r="A56" s="68"/>
      <c r="B56" s="39" t="s">
        <v>577</v>
      </c>
      <c r="C56" s="67">
        <f t="shared" ref="C56:F56" si="9">+C11/$V56*100000</f>
        <v>15.399857079255552</v>
      </c>
      <c r="D56" s="67">
        <f t="shared" si="9"/>
        <v>15.273972688961912</v>
      </c>
      <c r="E56" s="67">
        <f t="shared" si="9"/>
        <v>12.210785858483286</v>
      </c>
      <c r="F56" s="67">
        <f t="shared" si="9"/>
        <v>15.232011225530696</v>
      </c>
      <c r="G56" s="67">
        <f t="shared" si="4"/>
        <v>14.514375983095814</v>
      </c>
      <c r="H56" s="67">
        <f t="shared" si="4"/>
        <v>14.851919610609672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68">
        <v>2370064</v>
      </c>
      <c r="X56" s="68"/>
      <c r="Y56" s="68"/>
      <c r="Z56" s="68"/>
    </row>
    <row r="57" spans="1:26" ht="15" thickBot="1" x14ac:dyDescent="0.25">
      <c r="A57" s="68"/>
      <c r="B57" s="39" t="s">
        <v>578</v>
      </c>
      <c r="C57" s="67">
        <f t="shared" ref="C57:F57" si="10">+C12/$V57*100000</f>
        <v>20.784928682323347</v>
      </c>
      <c r="D57" s="67">
        <f t="shared" si="10"/>
        <v>21.907119667519208</v>
      </c>
      <c r="E57" s="67">
        <f t="shared" si="10"/>
        <v>17.467146639135581</v>
      </c>
      <c r="F57" s="67">
        <f t="shared" si="10"/>
        <v>22.638983353516505</v>
      </c>
      <c r="G57" s="67">
        <f t="shared" si="4"/>
        <v>21.976490515268299</v>
      </c>
      <c r="H57" s="67">
        <f t="shared" si="4"/>
        <v>19.783714299775898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68">
        <v>2052193</v>
      </c>
      <c r="X57" s="68"/>
      <c r="Y57" s="68"/>
      <c r="Z57" s="68"/>
    </row>
    <row r="58" spans="1:26" ht="15" thickBot="1" x14ac:dyDescent="0.25">
      <c r="A58" s="68"/>
      <c r="B58" s="39" t="s">
        <v>23</v>
      </c>
      <c r="C58" s="67">
        <f t="shared" ref="C58:F58" si="11">+C13/$V58*100000</f>
        <v>17.582588574383109</v>
      </c>
      <c r="D58" s="67">
        <f t="shared" si="11"/>
        <v>16.294486847322077</v>
      </c>
      <c r="E58" s="67">
        <f t="shared" si="11"/>
        <v>13.125756598751932</v>
      </c>
      <c r="F58" s="67">
        <f t="shared" si="11"/>
        <v>16.925656693581981</v>
      </c>
      <c r="G58" s="67">
        <f t="shared" si="4"/>
        <v>16.227046053204671</v>
      </c>
      <c r="H58" s="67">
        <f t="shared" si="4"/>
        <v>16.342678210353395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68">
        <v>7783302</v>
      </c>
      <c r="X58" s="68"/>
      <c r="Y58" s="68"/>
      <c r="Z58" s="68"/>
    </row>
    <row r="59" spans="1:26" ht="15" thickBot="1" x14ac:dyDescent="0.25">
      <c r="A59" s="68"/>
      <c r="B59" s="39" t="s">
        <v>579</v>
      </c>
      <c r="C59" s="67">
        <f t="shared" ref="C59:F59" si="12">+C14/$V59*100000</f>
        <v>22.656558599231577</v>
      </c>
      <c r="D59" s="67">
        <f t="shared" si="12"/>
        <v>22.280926301338557</v>
      </c>
      <c r="E59" s="67">
        <f t="shared" si="12"/>
        <v>17.457016791554523</v>
      </c>
      <c r="F59" s="67">
        <f t="shared" si="12"/>
        <v>21.905294003445537</v>
      </c>
      <c r="G59" s="67">
        <f t="shared" si="4"/>
        <v>21.744942238401176</v>
      </c>
      <c r="H59" s="67">
        <f t="shared" si="4"/>
        <v>21.980659769440756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68">
        <v>5090839</v>
      </c>
      <c r="X59" s="68"/>
      <c r="Y59" s="68"/>
      <c r="Z59" s="68"/>
    </row>
    <row r="60" spans="1:26" ht="15" thickBot="1" x14ac:dyDescent="0.25">
      <c r="A60" s="68"/>
      <c r="B60" s="39" t="s">
        <v>24</v>
      </c>
      <c r="C60" s="67">
        <f t="shared" ref="C60:F60" si="13">+C15/$V60*100000</f>
        <v>16.328441407794802</v>
      </c>
      <c r="D60" s="67">
        <f t="shared" si="13"/>
        <v>19.726267365486205</v>
      </c>
      <c r="E60" s="67">
        <f t="shared" si="13"/>
        <v>12.364311123821498</v>
      </c>
      <c r="F60" s="67">
        <f t="shared" si="13"/>
        <v>16.800361679696387</v>
      </c>
      <c r="G60" s="67">
        <f t="shared" si="4"/>
        <v>15.651010913023063</v>
      </c>
      <c r="H60" s="67">
        <f t="shared" si="4"/>
        <v>16.884120863746094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68">
        <v>1054245</v>
      </c>
      <c r="X60" s="68"/>
      <c r="Y60" s="68"/>
      <c r="Z60" s="68"/>
    </row>
    <row r="61" spans="1:26" ht="15" thickBot="1" x14ac:dyDescent="0.25">
      <c r="A61" s="68"/>
      <c r="B61" s="39" t="s">
        <v>16</v>
      </c>
      <c r="C61" s="67">
        <f t="shared" ref="C61:F61" si="14">+C16/$V61*100000</f>
        <v>19.104889553335102</v>
      </c>
      <c r="D61" s="67">
        <f t="shared" si="14"/>
        <v>18.771017697063225</v>
      </c>
      <c r="E61" s="67">
        <f t="shared" si="14"/>
        <v>14.801652294719815</v>
      </c>
      <c r="F61" s="67">
        <f t="shared" si="14"/>
        <v>19.067792680416005</v>
      </c>
      <c r="G61" s="67">
        <f t="shared" si="4"/>
        <v>19.671628825741347</v>
      </c>
      <c r="H61" s="67">
        <f t="shared" si="4"/>
        <v>19.151018611071443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68">
        <v>2689152</v>
      </c>
      <c r="X61" s="68"/>
      <c r="Y61" s="68"/>
      <c r="Z61" s="68"/>
    </row>
    <row r="62" spans="1:26" ht="15" thickBot="1" x14ac:dyDescent="0.25">
      <c r="A62" s="68"/>
      <c r="B62" s="39" t="s">
        <v>580</v>
      </c>
      <c r="C62" s="67">
        <f t="shared" ref="C62:F62" si="15">+C17/$V62*100000</f>
        <v>15.478612778579851</v>
      </c>
      <c r="D62" s="67">
        <f t="shared" si="15"/>
        <v>20.929454407783091</v>
      </c>
      <c r="E62" s="67">
        <f t="shared" si="15"/>
        <v>14.91575413208604</v>
      </c>
      <c r="F62" s="67">
        <f t="shared" si="15"/>
        <v>19.137193980789636</v>
      </c>
      <c r="G62" s="67">
        <f t="shared" si="4"/>
        <v>18.667183832172675</v>
      </c>
      <c r="H62" s="67">
        <f t="shared" si="4"/>
        <v>16.873117713274429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68">
        <v>6744456</v>
      </c>
      <c r="X62" s="68"/>
      <c r="Y62" s="68"/>
      <c r="Z62" s="68"/>
    </row>
    <row r="63" spans="1:26" ht="15" thickBot="1" x14ac:dyDescent="0.25">
      <c r="A63" s="68"/>
      <c r="B63" s="39" t="s">
        <v>581</v>
      </c>
      <c r="C63" s="67">
        <f t="shared" ref="C63:F63" si="16">+C18/$V63*100000</f>
        <v>25.551766693930666</v>
      </c>
      <c r="D63" s="67">
        <f t="shared" si="16"/>
        <v>23.905389973960904</v>
      </c>
      <c r="E63" s="67">
        <f t="shared" si="16"/>
        <v>20.349216258826228</v>
      </c>
      <c r="F63" s="67">
        <f t="shared" si="16"/>
        <v>25.024926143540341</v>
      </c>
      <c r="G63" s="67">
        <f t="shared" si="4"/>
        <v>25.531542555726997</v>
      </c>
      <c r="H63" s="67">
        <f t="shared" si="4"/>
        <v>23.83379292286536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68">
        <v>1531439</v>
      </c>
      <c r="X63" s="68"/>
      <c r="Y63" s="68"/>
      <c r="Z63" s="68"/>
    </row>
    <row r="64" spans="1:26" ht="15" thickBot="1" x14ac:dyDescent="0.25">
      <c r="A64" s="68"/>
      <c r="B64" s="39" t="s">
        <v>582</v>
      </c>
      <c r="C64" s="67">
        <f t="shared" ref="C64:F64" si="17">+C19/$V64*100000</f>
        <v>14.511659967620858</v>
      </c>
      <c r="D64" s="67">
        <f t="shared" si="17"/>
        <v>15.116312466271728</v>
      </c>
      <c r="E64" s="67">
        <f t="shared" si="17"/>
        <v>11.488397474366513</v>
      </c>
      <c r="F64" s="67">
        <f t="shared" si="17"/>
        <v>16.174454338910749</v>
      </c>
      <c r="G64" s="67">
        <f t="shared" si="4"/>
        <v>13.863522660831931</v>
      </c>
      <c r="H64" s="67">
        <f t="shared" si="4"/>
        <v>13.562141733422541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68">
        <v>663612</v>
      </c>
      <c r="X64" s="68"/>
      <c r="Y64" s="68"/>
      <c r="Z64" s="68"/>
    </row>
    <row r="65" spans="1:26" ht="15" thickBot="1" x14ac:dyDescent="0.25">
      <c r="A65" s="68"/>
      <c r="B65" s="39" t="s">
        <v>583</v>
      </c>
      <c r="C65" s="67">
        <f t="shared" ref="C65:F65" si="18">+C20/$V65*100000</f>
        <v>14.408356304649564</v>
      </c>
      <c r="D65" s="67">
        <f t="shared" si="18"/>
        <v>15.131032482939197</v>
      </c>
      <c r="E65" s="67">
        <f t="shared" si="18"/>
        <v>10.569139107485887</v>
      </c>
      <c r="F65" s="67">
        <f t="shared" si="18"/>
        <v>15.040697960652992</v>
      </c>
      <c r="G65" s="67">
        <f t="shared" si="4"/>
        <v>15.540043702408617</v>
      </c>
      <c r="H65" s="67">
        <f t="shared" si="4"/>
        <v>15.585349952269866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68">
        <v>2207201</v>
      </c>
      <c r="X65" s="68"/>
      <c r="Y65" s="68"/>
      <c r="Z65" s="68"/>
    </row>
    <row r="66" spans="1:26" ht="15" thickBot="1" x14ac:dyDescent="0.25">
      <c r="A66" s="68"/>
      <c r="B66" s="39" t="s">
        <v>17</v>
      </c>
      <c r="C66" s="67">
        <f t="shared" ref="C66:F66" si="19">+C21/$V66*100000</f>
        <v>17.198464020813269</v>
      </c>
      <c r="D66" s="67">
        <f t="shared" si="19"/>
        <v>15.634967291648428</v>
      </c>
      <c r="E66" s="67">
        <f t="shared" si="19"/>
        <v>16.573065329147333</v>
      </c>
      <c r="F66" s="67">
        <f t="shared" si="19"/>
        <v>18.761960749978112</v>
      </c>
      <c r="G66" s="67">
        <f t="shared" si="4"/>
        <v>18.780224423681865</v>
      </c>
      <c r="H66" s="67">
        <f t="shared" si="4"/>
        <v>17.215205721708372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68">
        <v>319485</v>
      </c>
      <c r="X66" s="68"/>
      <c r="Y66" s="68"/>
      <c r="Z66" s="68"/>
    </row>
    <row r="67" spans="1:26" ht="15" thickBot="1" x14ac:dyDescent="0.25">
      <c r="A67" s="68"/>
      <c r="B67" s="40" t="s">
        <v>25</v>
      </c>
      <c r="C67" s="69">
        <f t="shared" ref="C67:F67" si="20">+C22/$V67*100000</f>
        <v>19.605316075365199</v>
      </c>
      <c r="D67" s="69">
        <f t="shared" si="20"/>
        <v>20.576085224414498</v>
      </c>
      <c r="E67" s="69">
        <f t="shared" si="20"/>
        <v>15.86996521924072</v>
      </c>
      <c r="F67" s="69">
        <f t="shared" si="20"/>
        <v>20.63306515272826</v>
      </c>
      <c r="G67" s="69">
        <f t="shared" si="4"/>
        <v>20.022937626356846</v>
      </c>
      <c r="H67" s="69">
        <f t="shared" si="4"/>
        <v>19.221851471585779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68">
        <v>47435597</v>
      </c>
      <c r="X67" s="68"/>
      <c r="Y67" s="68"/>
      <c r="Z67" s="68"/>
    </row>
    <row r="68" spans="1:26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9" width="12.28515625" style="2" customWidth="1"/>
    <col min="20" max="20" width="11.7109375" style="2" customWidth="1"/>
    <col min="21" max="22" width="0.140625" style="2" hidden="1" customWidth="1"/>
    <col min="23" max="23" width="10.7109375" style="2" hidden="1" customWidth="1"/>
    <col min="24" max="69" width="12.28515625" style="2" customWidth="1"/>
    <col min="70" max="16384" width="9.140625" style="2"/>
  </cols>
  <sheetData>
    <row r="1" spans="1:16" s="17" customFormat="1" ht="17.25" customHeight="1" x14ac:dyDescent="0.2">
      <c r="J1" s="6"/>
    </row>
    <row r="2" spans="1:16" s="17" customFormat="1" ht="39" customHeight="1" x14ac:dyDescent="0.2">
      <c r="B2" s="38"/>
      <c r="C2" s="47"/>
      <c r="D2" s="48"/>
    </row>
    <row r="3" spans="1:16" s="17" customFormat="1" ht="12.75" customHeight="1" x14ac:dyDescent="0.2"/>
    <row r="4" spans="1:16" s="17" customFormat="1" ht="39" customHeight="1" x14ac:dyDescent="0.2">
      <c r="C4" s="25" t="s">
        <v>572</v>
      </c>
      <c r="D4" s="25" t="s">
        <v>585</v>
      </c>
      <c r="E4" s="25" t="s">
        <v>587</v>
      </c>
      <c r="F4" s="25" t="s">
        <v>588</v>
      </c>
      <c r="G4" s="25" t="s">
        <v>589</v>
      </c>
      <c r="H4" s="25" t="s">
        <v>598</v>
      </c>
    </row>
    <row r="5" spans="1:16" s="17" customFormat="1" ht="17.100000000000001" customHeight="1" thickBot="1" x14ac:dyDescent="0.25">
      <c r="A5" s="2"/>
      <c r="B5" s="39" t="s">
        <v>12</v>
      </c>
      <c r="C5" s="28">
        <v>2550</v>
      </c>
      <c r="D5" s="28">
        <v>2618</v>
      </c>
      <c r="E5" s="28">
        <v>1988</v>
      </c>
      <c r="F5" s="28">
        <v>2406</v>
      </c>
      <c r="G5" s="28">
        <v>2468</v>
      </c>
      <c r="H5" s="28">
        <v>2382</v>
      </c>
      <c r="P5" s="70"/>
    </row>
    <row r="6" spans="1:16" s="17" customFormat="1" ht="17.100000000000001" customHeight="1" thickBot="1" x14ac:dyDescent="0.25">
      <c r="A6" s="2"/>
      <c r="B6" s="39" t="s">
        <v>13</v>
      </c>
      <c r="C6" s="28">
        <v>418</v>
      </c>
      <c r="D6" s="28">
        <v>424</v>
      </c>
      <c r="E6" s="28">
        <v>320</v>
      </c>
      <c r="F6" s="28">
        <v>409</v>
      </c>
      <c r="G6" s="28">
        <v>422</v>
      </c>
      <c r="H6" s="28">
        <v>414</v>
      </c>
    </row>
    <row r="7" spans="1:16" s="17" customFormat="1" ht="17.100000000000001" customHeight="1" thickBot="1" x14ac:dyDescent="0.25">
      <c r="A7" s="2"/>
      <c r="B7" s="39" t="s">
        <v>563</v>
      </c>
      <c r="C7" s="28">
        <v>307</v>
      </c>
      <c r="D7" s="28">
        <v>358</v>
      </c>
      <c r="E7" s="28">
        <v>262</v>
      </c>
      <c r="F7" s="28">
        <v>322</v>
      </c>
      <c r="G7" s="28">
        <v>287</v>
      </c>
      <c r="H7" s="28">
        <v>308</v>
      </c>
    </row>
    <row r="8" spans="1:16" s="17" customFormat="1" ht="17.100000000000001" customHeight="1" thickBot="1" x14ac:dyDescent="0.25">
      <c r="A8" s="2"/>
      <c r="B8" s="39" t="s">
        <v>53</v>
      </c>
      <c r="C8" s="28">
        <v>444</v>
      </c>
      <c r="D8" s="28">
        <v>470</v>
      </c>
      <c r="E8" s="28">
        <v>383</v>
      </c>
      <c r="F8" s="28">
        <v>461</v>
      </c>
      <c r="G8" s="28">
        <v>437</v>
      </c>
      <c r="H8" s="28">
        <v>477</v>
      </c>
    </row>
    <row r="9" spans="1:16" s="17" customFormat="1" ht="17.100000000000001" customHeight="1" thickBot="1" x14ac:dyDescent="0.25">
      <c r="A9" s="2"/>
      <c r="B9" s="39" t="s">
        <v>14</v>
      </c>
      <c r="C9" s="28">
        <v>780</v>
      </c>
      <c r="D9" s="28">
        <v>850</v>
      </c>
      <c r="E9" s="28">
        <v>576</v>
      </c>
      <c r="F9" s="28">
        <v>777</v>
      </c>
      <c r="G9" s="28">
        <v>769</v>
      </c>
      <c r="H9" s="28">
        <v>833</v>
      </c>
    </row>
    <row r="10" spans="1:16" s="17" customFormat="1" ht="17.100000000000001" customHeight="1" thickBot="1" x14ac:dyDescent="0.25">
      <c r="A10" s="2"/>
      <c r="B10" s="39" t="s">
        <v>15</v>
      </c>
      <c r="C10" s="28">
        <v>228</v>
      </c>
      <c r="D10" s="28">
        <v>231</v>
      </c>
      <c r="E10" s="28">
        <v>139</v>
      </c>
      <c r="F10" s="28">
        <v>178</v>
      </c>
      <c r="G10" s="28">
        <v>182</v>
      </c>
      <c r="H10" s="28">
        <v>178</v>
      </c>
    </row>
    <row r="11" spans="1:16" s="17" customFormat="1" ht="17.100000000000001" customHeight="1" thickBot="1" x14ac:dyDescent="0.25">
      <c r="A11" s="2"/>
      <c r="B11" s="39" t="s">
        <v>52</v>
      </c>
      <c r="C11" s="28">
        <v>650</v>
      </c>
      <c r="D11" s="28">
        <v>620</v>
      </c>
      <c r="E11" s="28">
        <v>472</v>
      </c>
      <c r="F11" s="28">
        <v>573</v>
      </c>
      <c r="G11" s="28">
        <v>596</v>
      </c>
      <c r="H11" s="28">
        <v>590</v>
      </c>
    </row>
    <row r="12" spans="1:16" s="17" customFormat="1" ht="17.100000000000001" customHeight="1" thickBot="1" x14ac:dyDescent="0.25">
      <c r="A12" s="2"/>
      <c r="B12" s="39" t="s">
        <v>36</v>
      </c>
      <c r="C12" s="28">
        <v>549</v>
      </c>
      <c r="D12" s="28">
        <v>652</v>
      </c>
      <c r="E12" s="28">
        <v>483</v>
      </c>
      <c r="F12" s="28">
        <v>576</v>
      </c>
      <c r="G12" s="28">
        <v>584</v>
      </c>
      <c r="H12" s="28">
        <v>528</v>
      </c>
    </row>
    <row r="13" spans="1:16" s="17" customFormat="1" ht="17.100000000000001" customHeight="1" thickBot="1" x14ac:dyDescent="0.25">
      <c r="A13" s="2"/>
      <c r="B13" s="39" t="s">
        <v>23</v>
      </c>
      <c r="C13" s="28">
        <v>2944</v>
      </c>
      <c r="D13" s="28">
        <v>2920</v>
      </c>
      <c r="E13" s="28">
        <v>2094</v>
      </c>
      <c r="F13" s="28">
        <v>2610</v>
      </c>
      <c r="G13" s="28">
        <v>2868</v>
      </c>
      <c r="H13" s="28">
        <v>2636</v>
      </c>
    </row>
    <row r="14" spans="1:16" s="17" customFormat="1" ht="17.100000000000001" customHeight="1" thickBot="1" x14ac:dyDescent="0.25">
      <c r="A14" s="2"/>
      <c r="B14" s="39" t="s">
        <v>54</v>
      </c>
      <c r="C14" s="28">
        <v>1910</v>
      </c>
      <c r="D14" s="28">
        <v>1915</v>
      </c>
      <c r="E14" s="28">
        <v>1616</v>
      </c>
      <c r="F14" s="28">
        <v>1846</v>
      </c>
      <c r="G14" s="28">
        <v>1703</v>
      </c>
      <c r="H14" s="28">
        <v>1857</v>
      </c>
    </row>
    <row r="15" spans="1:16" s="17" customFormat="1" ht="17.100000000000001" customHeight="1" thickBot="1" x14ac:dyDescent="0.25">
      <c r="A15" s="2"/>
      <c r="B15" s="39" t="s">
        <v>24</v>
      </c>
      <c r="C15" s="28">
        <v>311</v>
      </c>
      <c r="D15" s="28">
        <v>303</v>
      </c>
      <c r="E15" s="28">
        <v>233</v>
      </c>
      <c r="F15" s="28">
        <v>322</v>
      </c>
      <c r="G15" s="28">
        <v>284</v>
      </c>
      <c r="H15" s="28">
        <v>282</v>
      </c>
    </row>
    <row r="16" spans="1:16" s="17" customFormat="1" ht="17.100000000000001" customHeight="1" thickBot="1" x14ac:dyDescent="0.25">
      <c r="A16" s="2"/>
      <c r="B16" s="39" t="s">
        <v>16</v>
      </c>
      <c r="C16" s="28">
        <v>755</v>
      </c>
      <c r="D16" s="28">
        <v>807</v>
      </c>
      <c r="E16" s="28">
        <v>659</v>
      </c>
      <c r="F16" s="28">
        <v>730</v>
      </c>
      <c r="G16" s="28">
        <v>793</v>
      </c>
      <c r="H16" s="28">
        <v>738</v>
      </c>
    </row>
    <row r="17" spans="1:8" s="17" customFormat="1" ht="17.100000000000001" customHeight="1" thickBot="1" x14ac:dyDescent="0.25">
      <c r="A17" s="2"/>
      <c r="B17" s="39" t="s">
        <v>564</v>
      </c>
      <c r="C17" s="28">
        <v>1720</v>
      </c>
      <c r="D17" s="28">
        <v>2287</v>
      </c>
      <c r="E17" s="28">
        <v>1448</v>
      </c>
      <c r="F17" s="28">
        <v>1874</v>
      </c>
      <c r="G17" s="28">
        <v>1906</v>
      </c>
      <c r="H17" s="28">
        <v>1769</v>
      </c>
    </row>
    <row r="18" spans="1:8" s="17" customFormat="1" ht="17.100000000000001" customHeight="1" thickBot="1" x14ac:dyDescent="0.25">
      <c r="A18" s="2"/>
      <c r="B18" s="39" t="s">
        <v>565</v>
      </c>
      <c r="C18" s="28">
        <v>479</v>
      </c>
      <c r="D18" s="28">
        <v>522</v>
      </c>
      <c r="E18" s="28">
        <v>380</v>
      </c>
      <c r="F18" s="28">
        <v>438</v>
      </c>
      <c r="G18" s="28">
        <v>465</v>
      </c>
      <c r="H18" s="28">
        <v>430</v>
      </c>
    </row>
    <row r="19" spans="1:8" s="17" customFormat="1" ht="17.100000000000001" customHeight="1" thickBot="1" x14ac:dyDescent="0.25">
      <c r="A19" s="2"/>
      <c r="B19" s="39" t="s">
        <v>566</v>
      </c>
      <c r="C19" s="28">
        <v>216</v>
      </c>
      <c r="D19" s="28">
        <v>189</v>
      </c>
      <c r="E19" s="28">
        <v>145</v>
      </c>
      <c r="F19" s="28">
        <v>192</v>
      </c>
      <c r="G19" s="28">
        <v>206</v>
      </c>
      <c r="H19" s="28">
        <v>191</v>
      </c>
    </row>
    <row r="20" spans="1:8" s="17" customFormat="1" ht="17.100000000000001" customHeight="1" thickBot="1" x14ac:dyDescent="0.25">
      <c r="A20" s="2"/>
      <c r="B20" s="39" t="s">
        <v>37</v>
      </c>
      <c r="C20" s="28">
        <v>690</v>
      </c>
      <c r="D20" s="28">
        <v>666</v>
      </c>
      <c r="E20" s="28">
        <v>470</v>
      </c>
      <c r="F20" s="28">
        <v>611</v>
      </c>
      <c r="G20" s="28">
        <v>673</v>
      </c>
      <c r="H20" s="28">
        <v>595</v>
      </c>
    </row>
    <row r="21" spans="1:8" s="17" customFormat="1" ht="17.100000000000001" customHeight="1" thickBot="1" x14ac:dyDescent="0.25">
      <c r="A21" s="2"/>
      <c r="B21" s="39" t="s">
        <v>17</v>
      </c>
      <c r="C21" s="28">
        <v>97</v>
      </c>
      <c r="D21" s="28">
        <v>105</v>
      </c>
      <c r="E21" s="28">
        <v>99</v>
      </c>
      <c r="F21" s="28">
        <v>91</v>
      </c>
      <c r="G21" s="28">
        <v>87</v>
      </c>
      <c r="H21" s="28">
        <v>98</v>
      </c>
    </row>
    <row r="22" spans="1:8" s="17" customFormat="1" ht="17.100000000000001" customHeight="1" thickBot="1" x14ac:dyDescent="0.25">
      <c r="B22" s="40" t="s">
        <v>25</v>
      </c>
      <c r="C22" s="42">
        <v>15048</v>
      </c>
      <c r="D22" s="42">
        <v>15937</v>
      </c>
      <c r="E22" s="42">
        <v>11767</v>
      </c>
      <c r="F22" s="42">
        <v>14416</v>
      </c>
      <c r="G22" s="42">
        <f>SUM(G5:G21)</f>
        <v>14730</v>
      </c>
      <c r="H22" s="42">
        <f>SUM(H5:H21)</f>
        <v>14306</v>
      </c>
    </row>
    <row r="25" spans="1:8" ht="39" customHeight="1" x14ac:dyDescent="0.2">
      <c r="B25" s="17"/>
      <c r="C25" s="26" t="s">
        <v>590</v>
      </c>
      <c r="D25" s="26" t="s">
        <v>599</v>
      </c>
    </row>
    <row r="26" spans="1:8" ht="17.100000000000001" customHeight="1" thickBot="1" x14ac:dyDescent="0.25">
      <c r="B26" s="39" t="s">
        <v>12</v>
      </c>
      <c r="C26" s="29">
        <f t="shared" ref="C26:D43" si="0">+(G5-C5)/C5</f>
        <v>-3.215686274509804E-2</v>
      </c>
      <c r="D26" s="29">
        <f t="shared" si="0"/>
        <v>-9.0145148968678382E-2</v>
      </c>
    </row>
    <row r="27" spans="1:8" ht="17.100000000000001" customHeight="1" thickBot="1" x14ac:dyDescent="0.25">
      <c r="B27" s="39" t="s">
        <v>13</v>
      </c>
      <c r="C27" s="29">
        <f t="shared" si="0"/>
        <v>9.5693779904306216E-3</v>
      </c>
      <c r="D27" s="29">
        <f t="shared" si="0"/>
        <v>-2.358490566037736E-2</v>
      </c>
    </row>
    <row r="28" spans="1:8" ht="17.100000000000001" customHeight="1" thickBot="1" x14ac:dyDescent="0.25">
      <c r="B28" s="39" t="s">
        <v>563</v>
      </c>
      <c r="C28" s="29">
        <f t="shared" si="0"/>
        <v>-6.5146579804560262E-2</v>
      </c>
      <c r="D28" s="29">
        <f t="shared" si="0"/>
        <v>-0.13966480446927373</v>
      </c>
    </row>
    <row r="29" spans="1:8" ht="17.100000000000001" customHeight="1" thickBot="1" x14ac:dyDescent="0.25">
      <c r="B29" s="39" t="s">
        <v>53</v>
      </c>
      <c r="C29" s="29">
        <f t="shared" si="0"/>
        <v>-1.5765765765765764E-2</v>
      </c>
      <c r="D29" s="29">
        <f t="shared" si="0"/>
        <v>1.4893617021276596E-2</v>
      </c>
    </row>
    <row r="30" spans="1:8" ht="17.100000000000001" customHeight="1" thickBot="1" x14ac:dyDescent="0.25">
      <c r="B30" s="39" t="s">
        <v>14</v>
      </c>
      <c r="C30" s="29">
        <f t="shared" si="0"/>
        <v>-1.4102564102564103E-2</v>
      </c>
      <c r="D30" s="29">
        <f t="shared" si="0"/>
        <v>-0.02</v>
      </c>
    </row>
    <row r="31" spans="1:8" ht="17.100000000000001" customHeight="1" thickBot="1" x14ac:dyDescent="0.25">
      <c r="B31" s="39" t="s">
        <v>15</v>
      </c>
      <c r="C31" s="29">
        <f t="shared" si="0"/>
        <v>-0.20175438596491227</v>
      </c>
      <c r="D31" s="29">
        <f t="shared" si="0"/>
        <v>-0.22943722943722944</v>
      </c>
    </row>
    <row r="32" spans="1:8" ht="17.100000000000001" customHeight="1" thickBot="1" x14ac:dyDescent="0.25">
      <c r="B32" s="39" t="s">
        <v>52</v>
      </c>
      <c r="C32" s="29">
        <f t="shared" si="0"/>
        <v>-8.3076923076923076E-2</v>
      </c>
      <c r="D32" s="29">
        <f t="shared" si="0"/>
        <v>-4.8387096774193547E-2</v>
      </c>
    </row>
    <row r="33" spans="1:26" ht="17.100000000000001" customHeight="1" thickBot="1" x14ac:dyDescent="0.25">
      <c r="B33" s="39" t="s">
        <v>36</v>
      </c>
      <c r="C33" s="29">
        <f t="shared" si="0"/>
        <v>6.3752276867030971E-2</v>
      </c>
      <c r="D33" s="29">
        <f t="shared" si="0"/>
        <v>-0.19018404907975461</v>
      </c>
    </row>
    <row r="34" spans="1:26" ht="17.100000000000001" customHeight="1" thickBot="1" x14ac:dyDescent="0.25">
      <c r="B34" s="39" t="s">
        <v>23</v>
      </c>
      <c r="C34" s="29">
        <f t="shared" si="0"/>
        <v>-2.5815217391304348E-2</v>
      </c>
      <c r="D34" s="29">
        <f t="shared" si="0"/>
        <v>-9.7260273972602743E-2</v>
      </c>
    </row>
    <row r="35" spans="1:26" ht="17.100000000000001" customHeight="1" thickBot="1" x14ac:dyDescent="0.25">
      <c r="B35" s="39" t="s">
        <v>54</v>
      </c>
      <c r="C35" s="29">
        <f t="shared" si="0"/>
        <v>-0.10837696335078534</v>
      </c>
      <c r="D35" s="29">
        <f t="shared" si="0"/>
        <v>-3.0287206266318537E-2</v>
      </c>
    </row>
    <row r="36" spans="1:26" ht="17.100000000000001" customHeight="1" thickBot="1" x14ac:dyDescent="0.25">
      <c r="B36" s="39" t="s">
        <v>24</v>
      </c>
      <c r="C36" s="29">
        <f t="shared" si="0"/>
        <v>-8.6816720257234734E-2</v>
      </c>
      <c r="D36" s="29">
        <f t="shared" si="0"/>
        <v>-6.9306930693069313E-2</v>
      </c>
    </row>
    <row r="37" spans="1:26" ht="17.100000000000001" customHeight="1" thickBot="1" x14ac:dyDescent="0.25">
      <c r="B37" s="39" t="s">
        <v>16</v>
      </c>
      <c r="C37" s="29">
        <f t="shared" si="0"/>
        <v>5.0331125827814571E-2</v>
      </c>
      <c r="D37" s="29">
        <f t="shared" si="0"/>
        <v>-8.5501858736059477E-2</v>
      </c>
    </row>
    <row r="38" spans="1:26" ht="17.100000000000001" customHeight="1" thickBot="1" x14ac:dyDescent="0.25">
      <c r="B38" s="39" t="s">
        <v>564</v>
      </c>
      <c r="C38" s="29">
        <f t="shared" si="0"/>
        <v>0.10813953488372093</v>
      </c>
      <c r="D38" s="29">
        <f t="shared" si="0"/>
        <v>-0.22649759510275469</v>
      </c>
    </row>
    <row r="39" spans="1:26" ht="17.100000000000001" customHeight="1" thickBot="1" x14ac:dyDescent="0.25">
      <c r="B39" s="39" t="s">
        <v>565</v>
      </c>
      <c r="C39" s="29">
        <f t="shared" si="0"/>
        <v>-2.9227557411273485E-2</v>
      </c>
      <c r="D39" s="29">
        <f t="shared" si="0"/>
        <v>-0.17624521072796934</v>
      </c>
    </row>
    <row r="40" spans="1:26" ht="17.100000000000001" customHeight="1" thickBot="1" x14ac:dyDescent="0.25">
      <c r="B40" s="39" t="s">
        <v>566</v>
      </c>
      <c r="C40" s="29">
        <f t="shared" si="0"/>
        <v>-4.6296296296296294E-2</v>
      </c>
      <c r="D40" s="29">
        <f t="shared" si="0"/>
        <v>1.0582010582010581E-2</v>
      </c>
    </row>
    <row r="41" spans="1:26" ht="17.100000000000001" customHeight="1" thickBot="1" x14ac:dyDescent="0.25">
      <c r="B41" s="39" t="s">
        <v>37</v>
      </c>
      <c r="C41" s="29">
        <f t="shared" si="0"/>
        <v>-2.4637681159420291E-2</v>
      </c>
      <c r="D41" s="29">
        <f t="shared" si="0"/>
        <v>-0.1066066066066066</v>
      </c>
    </row>
    <row r="42" spans="1:26" ht="17.100000000000001" customHeight="1" thickBot="1" x14ac:dyDescent="0.25">
      <c r="B42" s="39" t="s">
        <v>17</v>
      </c>
      <c r="C42" s="29">
        <f t="shared" si="0"/>
        <v>-0.10309278350515463</v>
      </c>
      <c r="D42" s="29">
        <f t="shared" si="0"/>
        <v>-6.6666666666666666E-2</v>
      </c>
    </row>
    <row r="43" spans="1:26" ht="17.100000000000001" customHeight="1" thickBot="1" x14ac:dyDescent="0.25">
      <c r="B43" s="40" t="s">
        <v>25</v>
      </c>
      <c r="C43" s="43">
        <f t="shared" si="0"/>
        <v>-2.1132376395534291E-2</v>
      </c>
      <c r="D43" s="43">
        <f t="shared" si="0"/>
        <v>-0.10234046558323398</v>
      </c>
    </row>
    <row r="44" spans="1:26" x14ac:dyDescent="0.2">
      <c r="S44" s="20"/>
    </row>
    <row r="46" spans="1:26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>
        <v>2022</v>
      </c>
      <c r="X49" s="68"/>
      <c r="Y49" s="68"/>
      <c r="Z49" s="68"/>
    </row>
    <row r="50" spans="1:26" ht="15" thickBot="1" x14ac:dyDescent="0.25">
      <c r="A50" s="68"/>
      <c r="B50" s="39" t="s">
        <v>574</v>
      </c>
      <c r="C50" s="67">
        <f>+C5/$V50*100000</f>
        <v>29.506426904770034</v>
      </c>
      <c r="D50" s="67">
        <f t="shared" ref="D50:F50" si="1">+D5/$V50*100000</f>
        <v>30.293264955563899</v>
      </c>
      <c r="E50" s="67">
        <f t="shared" si="1"/>
        <v>23.003441837914831</v>
      </c>
      <c r="F50" s="67">
        <f t="shared" si="1"/>
        <v>27.840181620735958</v>
      </c>
      <c r="G50" s="67">
        <f>+G5/$W50*100000</f>
        <v>28.492659792100557</v>
      </c>
      <c r="H50" s="67">
        <f>+H5/$W50*100000</f>
        <v>27.4998037377567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68">
        <v>8661880</v>
      </c>
      <c r="X50" s="68"/>
      <c r="Y50" s="68"/>
      <c r="Z50" s="68"/>
    </row>
    <row r="51" spans="1:26" ht="15" thickBot="1" x14ac:dyDescent="0.25">
      <c r="A51" s="68"/>
      <c r="B51" s="39" t="s">
        <v>575</v>
      </c>
      <c r="C51" s="67">
        <f t="shared" ref="C51:F51" si="2">+C6/$V51*100000</f>
        <v>31.517174975363069</v>
      </c>
      <c r="D51" s="67">
        <f t="shared" si="2"/>
        <v>31.969574616157757</v>
      </c>
      <c r="E51" s="67">
        <f t="shared" si="2"/>
        <v>24.127980842383213</v>
      </c>
      <c r="F51" s="67">
        <f t="shared" si="2"/>
        <v>30.838575514171044</v>
      </c>
      <c r="G51" s="67">
        <f>+G6/$W51*100000</f>
        <v>31.840838062930175</v>
      </c>
      <c r="H51" s="67">
        <f t="shared" ref="H51:H67" si="3">+H6/$W51*100000</f>
        <v>31.237220279746666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68">
        <v>1325342</v>
      </c>
      <c r="X51" s="68"/>
      <c r="Y51" s="68"/>
      <c r="Z51" s="68"/>
    </row>
    <row r="52" spans="1:26" ht="15" thickBot="1" x14ac:dyDescent="0.25">
      <c r="A52" s="68"/>
      <c r="B52" s="39" t="s">
        <v>576</v>
      </c>
      <c r="C52" s="67">
        <f t="shared" ref="C52:F52" si="4">+C7/$V52*100000</f>
        <v>30.342204721919131</v>
      </c>
      <c r="D52" s="67">
        <f t="shared" si="4"/>
        <v>35.382766418394297</v>
      </c>
      <c r="E52" s="67">
        <f t="shared" si="4"/>
        <v>25.894650283852805</v>
      </c>
      <c r="F52" s="67">
        <f t="shared" si="4"/>
        <v>31.82472286794124</v>
      </c>
      <c r="G52" s="67">
        <f t="shared" ref="G52:G67" si="5">+G7/$W52*100000</f>
        <v>28.571457014890012</v>
      </c>
      <c r="H52" s="67">
        <f t="shared" si="3"/>
        <v>30.662051430613669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68">
        <v>1004499</v>
      </c>
      <c r="X52" s="68"/>
      <c r="Y52" s="68"/>
      <c r="Z52" s="68"/>
    </row>
    <row r="53" spans="1:26" ht="15" thickBot="1" x14ac:dyDescent="0.25">
      <c r="A53" s="68"/>
      <c r="B53" s="39" t="s">
        <v>53</v>
      </c>
      <c r="C53" s="67">
        <f t="shared" ref="C53:F53" si="6">+C8/$V53*100000</f>
        <v>37.851404252997419</v>
      </c>
      <c r="D53" s="67">
        <f t="shared" si="6"/>
        <v>40.067927925470244</v>
      </c>
      <c r="E53" s="67">
        <f t="shared" si="6"/>
        <v>32.651098713734264</v>
      </c>
      <c r="F53" s="67">
        <f t="shared" si="6"/>
        <v>39.30066973115273</v>
      </c>
      <c r="G53" s="67">
        <f t="shared" si="5"/>
        <v>37.151839653680241</v>
      </c>
      <c r="H53" s="67">
        <f t="shared" si="3"/>
        <v>40.552465708937014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68">
        <v>1176254</v>
      </c>
      <c r="X53" s="68"/>
      <c r="Y53" s="68"/>
      <c r="Z53" s="68"/>
    </row>
    <row r="54" spans="1:26" ht="15" thickBot="1" x14ac:dyDescent="0.25">
      <c r="A54" s="68"/>
      <c r="B54" s="39" t="s">
        <v>14</v>
      </c>
      <c r="C54" s="67">
        <f t="shared" ref="C54:F54" si="7">+C9/$V54*100000</f>
        <v>35.89600100140639</v>
      </c>
      <c r="D54" s="67">
        <f t="shared" si="7"/>
        <v>39.117436988712086</v>
      </c>
      <c r="E54" s="67">
        <f t="shared" si="7"/>
        <v>26.507816124115482</v>
      </c>
      <c r="F54" s="67">
        <f t="shared" si="7"/>
        <v>35.757939459093286</v>
      </c>
      <c r="G54" s="67">
        <f t="shared" si="5"/>
        <v>35.333383568919857</v>
      </c>
      <c r="H54" s="67">
        <f t="shared" si="3"/>
        <v>38.274003267763639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68">
        <v>2176412</v>
      </c>
      <c r="X54" s="68"/>
      <c r="Y54" s="68"/>
      <c r="Z54" s="68"/>
    </row>
    <row r="55" spans="1:26" ht="15" thickBot="1" x14ac:dyDescent="0.25">
      <c r="A55" s="68"/>
      <c r="B55" s="39" t="s">
        <v>15</v>
      </c>
      <c r="C55" s="67">
        <f t="shared" ref="C55:F55" si="8">+C10/$V55*100000</f>
        <v>39.00723173546254</v>
      </c>
      <c r="D55" s="67">
        <f t="shared" si="8"/>
        <v>39.520484784613359</v>
      </c>
      <c r="E55" s="67">
        <f t="shared" si="8"/>
        <v>23.78072461065479</v>
      </c>
      <c r="F55" s="67">
        <f t="shared" si="8"/>
        <v>30.453014249615485</v>
      </c>
      <c r="G55" s="67">
        <f t="shared" si="5"/>
        <v>31.09930932193253</v>
      </c>
      <c r="H55" s="67">
        <f t="shared" si="3"/>
        <v>30.415808018153797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68">
        <v>585222</v>
      </c>
      <c r="X55" s="68"/>
      <c r="Y55" s="68"/>
      <c r="Z55" s="68"/>
    </row>
    <row r="56" spans="1:26" ht="15" thickBot="1" x14ac:dyDescent="0.25">
      <c r="A56" s="68"/>
      <c r="B56" s="39" t="s">
        <v>577</v>
      </c>
      <c r="C56" s="67">
        <f t="shared" ref="C56:F56" si="9">+C11/$V56*100000</f>
        <v>27.274951230289126</v>
      </c>
      <c r="D56" s="67">
        <f t="shared" si="9"/>
        <v>26.016107327352707</v>
      </c>
      <c r="E56" s="67">
        <f t="shared" si="9"/>
        <v>19.805810739533026</v>
      </c>
      <c r="F56" s="67">
        <f t="shared" si="9"/>
        <v>24.043918546085646</v>
      </c>
      <c r="G56" s="67">
        <f t="shared" si="5"/>
        <v>25.147000249782288</v>
      </c>
      <c r="H56" s="67">
        <f t="shared" si="3"/>
        <v>24.893842529146891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68">
        <v>2370064</v>
      </c>
      <c r="X56" s="68"/>
      <c r="Y56" s="68"/>
      <c r="Z56" s="68"/>
    </row>
    <row r="57" spans="1:26" ht="15" thickBot="1" x14ac:dyDescent="0.25">
      <c r="A57" s="68"/>
      <c r="B57" s="39" t="s">
        <v>578</v>
      </c>
      <c r="C57" s="67">
        <f t="shared" ref="C57:F57" si="10">+C12/$V57*100000</f>
        <v>26.786210907501211</v>
      </c>
      <c r="D57" s="67">
        <f t="shared" si="10"/>
        <v>31.811674884682681</v>
      </c>
      <c r="E57" s="67">
        <f t="shared" si="10"/>
        <v>23.566010689113089</v>
      </c>
      <c r="F57" s="67">
        <f t="shared" si="10"/>
        <v>28.103565542296352</v>
      </c>
      <c r="G57" s="67">
        <f t="shared" si="5"/>
        <v>28.457362441056958</v>
      </c>
      <c r="H57" s="67">
        <f t="shared" si="3"/>
        <v>25.728574261777521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68">
        <v>2052193</v>
      </c>
      <c r="X57" s="68"/>
      <c r="Y57" s="68"/>
      <c r="Z57" s="68"/>
    </row>
    <row r="58" spans="1:26" ht="15" thickBot="1" x14ac:dyDescent="0.25">
      <c r="A58" s="68"/>
      <c r="B58" s="39" t="s">
        <v>23</v>
      </c>
      <c r="C58" s="67">
        <f t="shared" ref="C58:F58" si="11">+C13/$V58*100000</f>
        <v>37.921714844676828</v>
      </c>
      <c r="D58" s="67">
        <f t="shared" si="11"/>
        <v>37.612570430182181</v>
      </c>
      <c r="E58" s="67">
        <f t="shared" si="11"/>
        <v>26.972850164658045</v>
      </c>
      <c r="F58" s="67">
        <f t="shared" si="11"/>
        <v>33.619455076292979</v>
      </c>
      <c r="G58" s="67">
        <f t="shared" si="5"/>
        <v>36.848114078060959</v>
      </c>
      <c r="H58" s="67">
        <f t="shared" si="3"/>
        <v>33.867374027116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68">
        <v>7783302</v>
      </c>
      <c r="X58" s="68"/>
      <c r="Y58" s="68"/>
      <c r="Z58" s="68"/>
    </row>
    <row r="59" spans="1:26" ht="15" thickBot="1" x14ac:dyDescent="0.25">
      <c r="A59" s="68"/>
      <c r="B59" s="39" t="s">
        <v>579</v>
      </c>
      <c r="C59" s="67">
        <f t="shared" ref="C59:F59" si="12">+C14/$V59*100000</f>
        <v>37.760930998719289</v>
      </c>
      <c r="D59" s="67">
        <f t="shared" si="12"/>
        <v>37.859781603427983</v>
      </c>
      <c r="E59" s="67">
        <f t="shared" si="12"/>
        <v>31.948515441848365</v>
      </c>
      <c r="F59" s="67">
        <f t="shared" si="12"/>
        <v>36.495643258448069</v>
      </c>
      <c r="G59" s="67">
        <f t="shared" si="5"/>
        <v>33.452246280033606</v>
      </c>
      <c r="H59" s="67">
        <f t="shared" si="3"/>
        <v>36.477287928374871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68">
        <v>5090839</v>
      </c>
      <c r="X59" s="68"/>
      <c r="Y59" s="68"/>
      <c r="Z59" s="68"/>
    </row>
    <row r="60" spans="1:26" ht="15" thickBot="1" x14ac:dyDescent="0.25">
      <c r="A60" s="68"/>
      <c r="B60" s="39" t="s">
        <v>24</v>
      </c>
      <c r="C60" s="67">
        <f t="shared" ref="C60:F60" si="13">+C15/$V60*100000</f>
        <v>29.353440912278515</v>
      </c>
      <c r="D60" s="67">
        <f t="shared" si="13"/>
        <v>28.598368477235983</v>
      </c>
      <c r="E60" s="67">
        <f t="shared" si="13"/>
        <v>21.991484670613808</v>
      </c>
      <c r="F60" s="67">
        <f t="shared" si="13"/>
        <v>30.391665510462001</v>
      </c>
      <c r="G60" s="67">
        <f t="shared" si="5"/>
        <v>26.938709692718486</v>
      </c>
      <c r="H60" s="67">
        <f t="shared" si="3"/>
        <v>26.74900046953033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68">
        <v>1054245</v>
      </c>
      <c r="X60" s="68"/>
      <c r="Y60" s="68"/>
      <c r="Z60" s="68"/>
    </row>
    <row r="61" spans="1:26" ht="15" thickBot="1" x14ac:dyDescent="0.25">
      <c r="A61" s="68"/>
      <c r="B61" s="39" t="s">
        <v>16</v>
      </c>
      <c r="C61" s="67">
        <f t="shared" ref="C61:F61" si="14">+C16/$V61*100000</f>
        <v>28.008139053918448</v>
      </c>
      <c r="D61" s="67">
        <f t="shared" si="14"/>
        <v>29.937176445711511</v>
      </c>
      <c r="E61" s="67">
        <f t="shared" si="14"/>
        <v>24.446839253685113</v>
      </c>
      <c r="F61" s="67">
        <f t="shared" si="14"/>
        <v>27.080717230941019</v>
      </c>
      <c r="G61" s="67">
        <f t="shared" si="5"/>
        <v>29.488850016659526</v>
      </c>
      <c r="H61" s="67">
        <f t="shared" si="3"/>
        <v>27.443595601884905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68">
        <v>2689152</v>
      </c>
      <c r="X61" s="68"/>
      <c r="Y61" s="68"/>
      <c r="Z61" s="68"/>
    </row>
    <row r="62" spans="1:26" ht="15" thickBot="1" x14ac:dyDescent="0.25">
      <c r="A62" s="68"/>
      <c r="B62" s="39" t="s">
        <v>580</v>
      </c>
      <c r="C62" s="67">
        <f t="shared" ref="C62:F62" si="15">+C17/$V62*100000</f>
        <v>25.476759788667316</v>
      </c>
      <c r="D62" s="67">
        <f t="shared" si="15"/>
        <v>33.875203277140784</v>
      </c>
      <c r="E62" s="67">
        <f t="shared" si="15"/>
        <v>21.447876845343181</v>
      </c>
      <c r="F62" s="67">
        <f t="shared" si="15"/>
        <v>27.757818513931714</v>
      </c>
      <c r="G62" s="67">
        <f t="shared" si="5"/>
        <v>28.260248120826944</v>
      </c>
      <c r="H62" s="67">
        <f t="shared" si="3"/>
        <v>26.228950118438014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68">
        <v>6744456</v>
      </c>
      <c r="X62" s="68"/>
      <c r="Y62" s="68"/>
      <c r="Z62" s="68"/>
    </row>
    <row r="63" spans="1:26" ht="15" thickBot="1" x14ac:dyDescent="0.25">
      <c r="A63" s="68"/>
      <c r="B63" s="39" t="s">
        <v>581</v>
      </c>
      <c r="C63" s="67">
        <f t="shared" ref="C63:F63" si="16">+C18/$V63*100000</f>
        <v>31.544577954620589</v>
      </c>
      <c r="D63" s="67">
        <f t="shared" si="16"/>
        <v>34.376345912968574</v>
      </c>
      <c r="E63" s="67">
        <f t="shared" si="16"/>
        <v>25.024926143540341</v>
      </c>
      <c r="F63" s="67">
        <f t="shared" si="16"/>
        <v>28.844520133870187</v>
      </c>
      <c r="G63" s="67">
        <f t="shared" si="5"/>
        <v>30.363599203102439</v>
      </c>
      <c r="H63" s="67">
        <f t="shared" si="3"/>
        <v>28.078167005019459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68">
        <v>1531439</v>
      </c>
      <c r="X63" s="68"/>
      <c r="Y63" s="68"/>
      <c r="Z63" s="68"/>
    </row>
    <row r="64" spans="1:26" ht="15" thickBot="1" x14ac:dyDescent="0.25">
      <c r="A64" s="68"/>
      <c r="B64" s="39" t="s">
        <v>582</v>
      </c>
      <c r="C64" s="67">
        <f t="shared" ref="C64:F64" si="17">+C19/$V64*100000</f>
        <v>32.65123492714693</v>
      </c>
      <c r="D64" s="67">
        <f t="shared" si="17"/>
        <v>28.569830561253564</v>
      </c>
      <c r="E64" s="67">
        <f t="shared" si="17"/>
        <v>21.918653076094007</v>
      </c>
      <c r="F64" s="67">
        <f t="shared" si="17"/>
        <v>29.023319935241716</v>
      </c>
      <c r="G64" s="67">
        <f t="shared" si="5"/>
        <v>31.042235523167154</v>
      </c>
      <c r="H64" s="67">
        <f t="shared" si="3"/>
        <v>28.781878567596728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68">
        <v>663612</v>
      </c>
      <c r="X64" s="68"/>
      <c r="Y64" s="68"/>
      <c r="Z64" s="68"/>
    </row>
    <row r="65" spans="1:26" ht="15" thickBot="1" x14ac:dyDescent="0.25">
      <c r="A65" s="68"/>
      <c r="B65" s="39" t="s">
        <v>583</v>
      </c>
      <c r="C65" s="67">
        <f t="shared" ref="C65:F65" si="18">+C20/$V65*100000</f>
        <v>31.165410188740434</v>
      </c>
      <c r="D65" s="67">
        <f t="shared" si="18"/>
        <v>30.081395921305983</v>
      </c>
      <c r="E65" s="67">
        <f t="shared" si="18"/>
        <v>21.228612737257979</v>
      </c>
      <c r="F65" s="67">
        <f t="shared" si="18"/>
        <v>27.597196558435371</v>
      </c>
      <c r="G65" s="67">
        <f t="shared" si="5"/>
        <v>30.491106156620987</v>
      </c>
      <c r="H65" s="67">
        <f t="shared" si="3"/>
        <v>26.957218667443517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68">
        <v>2207201</v>
      </c>
      <c r="X65" s="68"/>
      <c r="Y65" s="68"/>
      <c r="Z65" s="68"/>
    </row>
    <row r="66" spans="1:26" ht="15" thickBot="1" x14ac:dyDescent="0.25">
      <c r="A66" s="68"/>
      <c r="B66" s="39" t="s">
        <v>17</v>
      </c>
      <c r="C66" s="67">
        <f t="shared" ref="C66:F66" si="19">+C21/$V66*100000</f>
        <v>30.331836545797948</v>
      </c>
      <c r="D66" s="67">
        <f t="shared" si="19"/>
        <v>32.833431312461698</v>
      </c>
      <c r="E66" s="67">
        <f t="shared" si="19"/>
        <v>30.957235237463884</v>
      </c>
      <c r="F66" s="67">
        <f t="shared" si="19"/>
        <v>28.455640470800137</v>
      </c>
      <c r="G66" s="67">
        <f t="shared" si="5"/>
        <v>27.231325414338698</v>
      </c>
      <c r="H66" s="67">
        <f t="shared" si="3"/>
        <v>30.674366558680376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68">
        <v>319485</v>
      </c>
      <c r="X66" s="68"/>
      <c r="Y66" s="68"/>
      <c r="Z66" s="68"/>
    </row>
    <row r="67" spans="1:26" ht="15" thickBot="1" x14ac:dyDescent="0.25">
      <c r="A67" s="68"/>
      <c r="B67" s="40" t="s">
        <v>25</v>
      </c>
      <c r="C67" s="69">
        <f t="shared" ref="C67:F67" si="20">+C22/$V67*100000</f>
        <v>31.756813380204036</v>
      </c>
      <c r="D67" s="69">
        <f t="shared" si="20"/>
        <v>33.632930279127571</v>
      </c>
      <c r="E67" s="69">
        <f t="shared" si="20"/>
        <v>24.832696906224143</v>
      </c>
      <c r="F67" s="69">
        <f t="shared" si="20"/>
        <v>30.423060984118912</v>
      </c>
      <c r="G67" s="69">
        <f t="shared" si="5"/>
        <v>31.052629104678498</v>
      </c>
      <c r="H67" s="69">
        <f t="shared" si="3"/>
        <v>30.158785605670779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68">
        <v>47435597</v>
      </c>
      <c r="X67" s="68"/>
      <c r="Y67" s="68"/>
      <c r="Z67" s="68"/>
    </row>
    <row r="68" spans="1:26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9" width="12.28515625" style="2" customWidth="1"/>
    <col min="20" max="20" width="11.85546875" style="2" customWidth="1"/>
    <col min="21" max="21" width="12" style="2" hidden="1" customWidth="1"/>
    <col min="22" max="22" width="12.28515625" style="2" hidden="1" customWidth="1"/>
    <col min="23" max="23" width="0.28515625" style="2" hidden="1" customWidth="1"/>
    <col min="24" max="70" width="12.28515625" style="2" customWidth="1"/>
    <col min="71" max="16384" width="9.140625" style="2"/>
  </cols>
  <sheetData>
    <row r="1" spans="1:8" s="17" customFormat="1" ht="17.25" customHeight="1" x14ac:dyDescent="0.2">
      <c r="F1" s="6"/>
    </row>
    <row r="2" spans="1:8" s="18" customFormat="1" ht="39" customHeight="1" x14ac:dyDescent="0.2">
      <c r="A2" s="38"/>
      <c r="B2" s="38"/>
      <c r="C2" s="47"/>
      <c r="D2" s="48"/>
    </row>
    <row r="3" spans="1:8" s="17" customFormat="1" ht="12" customHeight="1" x14ac:dyDescent="0.2"/>
    <row r="4" spans="1:8" s="17" customFormat="1" ht="39" customHeight="1" x14ac:dyDescent="0.2"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</row>
    <row r="5" spans="1:8" s="17" customFormat="1" ht="17.100000000000001" customHeight="1" thickBot="1" x14ac:dyDescent="0.25">
      <c r="B5" s="39" t="s">
        <v>12</v>
      </c>
      <c r="C5" s="28">
        <v>6</v>
      </c>
      <c r="D5" s="28">
        <v>4</v>
      </c>
      <c r="E5" s="28">
        <v>6</v>
      </c>
      <c r="F5" s="28">
        <v>5</v>
      </c>
      <c r="G5" s="28">
        <v>2</v>
      </c>
      <c r="H5" s="28">
        <v>2</v>
      </c>
    </row>
    <row r="6" spans="1:8" s="17" customFormat="1" ht="17.100000000000001" customHeight="1" thickBot="1" x14ac:dyDescent="0.25">
      <c r="B6" s="39" t="s">
        <v>13</v>
      </c>
      <c r="C6" s="28">
        <v>1</v>
      </c>
      <c r="D6" s="28">
        <v>0</v>
      </c>
      <c r="E6" s="28">
        <v>1</v>
      </c>
      <c r="F6" s="28">
        <v>0</v>
      </c>
      <c r="G6" s="28">
        <v>1</v>
      </c>
      <c r="H6" s="28">
        <v>0</v>
      </c>
    </row>
    <row r="7" spans="1:8" s="17" customFormat="1" ht="17.100000000000001" customHeight="1" thickBot="1" x14ac:dyDescent="0.25">
      <c r="B7" s="39" t="s">
        <v>563</v>
      </c>
      <c r="C7" s="28">
        <v>0</v>
      </c>
      <c r="D7" s="28">
        <v>1</v>
      </c>
      <c r="E7" s="28">
        <v>1</v>
      </c>
      <c r="F7" s="28">
        <v>0</v>
      </c>
      <c r="G7" s="28">
        <v>0</v>
      </c>
      <c r="H7" s="28">
        <v>0</v>
      </c>
    </row>
    <row r="8" spans="1:8" s="17" customFormat="1" ht="17.100000000000001" customHeight="1" thickBot="1" x14ac:dyDescent="0.25">
      <c r="B8" s="39" t="s">
        <v>53</v>
      </c>
      <c r="C8" s="28">
        <v>0</v>
      </c>
      <c r="D8" s="28">
        <v>2</v>
      </c>
      <c r="E8" s="28">
        <v>0</v>
      </c>
      <c r="F8" s="28">
        <v>0</v>
      </c>
      <c r="G8" s="28">
        <v>0</v>
      </c>
      <c r="H8" s="28">
        <v>0</v>
      </c>
    </row>
    <row r="9" spans="1:8" s="17" customFormat="1" ht="17.100000000000001" customHeight="1" thickBot="1" x14ac:dyDescent="0.25">
      <c r="B9" s="39" t="s">
        <v>14</v>
      </c>
      <c r="C9" s="28">
        <v>1</v>
      </c>
      <c r="D9" s="28">
        <v>0</v>
      </c>
      <c r="E9" s="28">
        <v>1</v>
      </c>
      <c r="F9" s="28">
        <v>0</v>
      </c>
      <c r="G9" s="28">
        <v>1</v>
      </c>
      <c r="H9" s="28">
        <v>1</v>
      </c>
    </row>
    <row r="10" spans="1:8" s="17" customFormat="1" ht="17.100000000000001" customHeight="1" thickBot="1" x14ac:dyDescent="0.25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</row>
    <row r="11" spans="1:8" s="17" customFormat="1" ht="17.100000000000001" customHeight="1" thickBot="1" x14ac:dyDescent="0.25">
      <c r="B11" s="39" t="s">
        <v>52</v>
      </c>
      <c r="C11" s="28">
        <v>1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</row>
    <row r="12" spans="1:8" s="17" customFormat="1" ht="17.100000000000001" customHeight="1" thickBot="1" x14ac:dyDescent="0.25">
      <c r="B12" s="39" t="s">
        <v>36</v>
      </c>
      <c r="C12" s="28">
        <v>0</v>
      </c>
      <c r="D12" s="28">
        <v>0</v>
      </c>
      <c r="E12" s="28">
        <v>1</v>
      </c>
      <c r="F12" s="28">
        <v>0</v>
      </c>
      <c r="G12" s="28">
        <v>0</v>
      </c>
      <c r="H12" s="28">
        <v>0</v>
      </c>
    </row>
    <row r="13" spans="1:8" s="17" customFormat="1" ht="17.100000000000001" customHeight="1" thickBot="1" x14ac:dyDescent="0.25">
      <c r="B13" s="39" t="s">
        <v>23</v>
      </c>
      <c r="C13" s="28">
        <v>6</v>
      </c>
      <c r="D13" s="28">
        <v>2</v>
      </c>
      <c r="E13" s="28">
        <v>5</v>
      </c>
      <c r="F13" s="28">
        <v>3</v>
      </c>
      <c r="G13" s="28">
        <v>4</v>
      </c>
      <c r="H13" s="28">
        <v>6</v>
      </c>
    </row>
    <row r="14" spans="1:8" s="17" customFormat="1" ht="17.100000000000001" customHeight="1" thickBot="1" x14ac:dyDescent="0.25">
      <c r="B14" s="39" t="s">
        <v>54</v>
      </c>
      <c r="C14" s="28">
        <v>2</v>
      </c>
      <c r="D14" s="28">
        <v>3</v>
      </c>
      <c r="E14" s="28">
        <v>2</v>
      </c>
      <c r="F14" s="28">
        <v>0</v>
      </c>
      <c r="G14" s="28">
        <v>4</v>
      </c>
      <c r="H14" s="28">
        <v>1</v>
      </c>
    </row>
    <row r="15" spans="1:8" s="17" customFormat="1" ht="17.100000000000001" customHeight="1" thickBot="1" x14ac:dyDescent="0.25">
      <c r="B15" s="39" t="s">
        <v>24</v>
      </c>
      <c r="C15" s="28">
        <v>0</v>
      </c>
      <c r="D15" s="28">
        <v>0</v>
      </c>
      <c r="E15" s="28">
        <v>0</v>
      </c>
      <c r="F15" s="28">
        <v>0</v>
      </c>
      <c r="G15" s="28">
        <v>1</v>
      </c>
      <c r="H15" s="28">
        <v>1</v>
      </c>
    </row>
    <row r="16" spans="1:8" s="17" customFormat="1" ht="17.100000000000001" customHeight="1" thickBot="1" x14ac:dyDescent="0.25">
      <c r="B16" s="39" t="s">
        <v>16</v>
      </c>
      <c r="C16" s="28">
        <v>0</v>
      </c>
      <c r="D16" s="28">
        <v>0</v>
      </c>
      <c r="E16" s="28">
        <v>1</v>
      </c>
      <c r="F16" s="28">
        <v>0</v>
      </c>
      <c r="G16" s="28">
        <v>3</v>
      </c>
      <c r="H16" s="28">
        <v>0</v>
      </c>
    </row>
    <row r="17" spans="2:8" s="17" customFormat="1" ht="17.100000000000001" customHeight="1" thickBot="1" x14ac:dyDescent="0.25">
      <c r="B17" s="39" t="s">
        <v>564</v>
      </c>
      <c r="C17" s="28">
        <v>4</v>
      </c>
      <c r="D17" s="28">
        <v>3</v>
      </c>
      <c r="E17" s="28">
        <v>3</v>
      </c>
      <c r="F17" s="28">
        <v>3</v>
      </c>
      <c r="G17" s="28">
        <v>2</v>
      </c>
      <c r="H17" s="28">
        <v>4</v>
      </c>
    </row>
    <row r="18" spans="2:8" s="17" customFormat="1" ht="17.100000000000001" customHeight="1" thickBot="1" x14ac:dyDescent="0.25">
      <c r="B18" s="39" t="s">
        <v>565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s="17" customFormat="1" ht="17.100000000000001" customHeight="1" thickBot="1" x14ac:dyDescent="0.25">
      <c r="B19" s="39" t="s">
        <v>566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s="17" customFormat="1" ht="17.100000000000001" customHeight="1" thickBot="1" x14ac:dyDescent="0.25">
      <c r="B20" s="39" t="s">
        <v>37</v>
      </c>
      <c r="C20" s="28">
        <v>1</v>
      </c>
      <c r="D20" s="28">
        <v>1</v>
      </c>
      <c r="E20" s="28">
        <v>0</v>
      </c>
      <c r="F20" s="28">
        <v>0</v>
      </c>
      <c r="G20" s="28">
        <v>0</v>
      </c>
      <c r="H20" s="28">
        <v>0</v>
      </c>
    </row>
    <row r="21" spans="2:8" s="17" customFormat="1" ht="17.100000000000001" customHeight="1" thickBot="1" x14ac:dyDescent="0.25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s="17" customFormat="1" ht="17.100000000000001" customHeight="1" thickBot="1" x14ac:dyDescent="0.25">
      <c r="B22" s="40" t="s">
        <v>25</v>
      </c>
      <c r="C22" s="42">
        <v>22</v>
      </c>
      <c r="D22" s="42">
        <v>16</v>
      </c>
      <c r="E22" s="42">
        <v>21</v>
      </c>
      <c r="F22" s="42">
        <v>11</v>
      </c>
      <c r="G22" s="42">
        <f t="shared" ref="G22" si="0">SUM(G5:G21)</f>
        <v>18</v>
      </c>
      <c r="H22" s="42">
        <f>SUM(H5:H21)</f>
        <v>15</v>
      </c>
    </row>
    <row r="25" spans="2:8" ht="39" customHeight="1" x14ac:dyDescent="0.2">
      <c r="B25" s="17"/>
      <c r="C25" s="26" t="s">
        <v>590</v>
      </c>
      <c r="D25" s="26" t="s">
        <v>599</v>
      </c>
    </row>
    <row r="26" spans="2:8" ht="17.100000000000001" customHeight="1" thickBot="1" x14ac:dyDescent="0.25">
      <c r="B26" s="39" t="s">
        <v>12</v>
      </c>
      <c r="C26" s="49">
        <f t="shared" ref="C26:D43" si="1">+IF(C5&gt;0,(G5-C5)/C5,"-")</f>
        <v>-0.66666666666666663</v>
      </c>
      <c r="D26" s="49">
        <f t="shared" si="1"/>
        <v>-0.5</v>
      </c>
    </row>
    <row r="27" spans="2:8" ht="17.100000000000001" customHeight="1" thickBot="1" x14ac:dyDescent="0.25">
      <c r="B27" s="39" t="s">
        <v>13</v>
      </c>
      <c r="C27" s="49">
        <f t="shared" si="1"/>
        <v>0</v>
      </c>
      <c r="D27" s="49" t="str">
        <f t="shared" si="1"/>
        <v>-</v>
      </c>
    </row>
    <row r="28" spans="2:8" ht="17.100000000000001" customHeight="1" thickBot="1" x14ac:dyDescent="0.25">
      <c r="B28" s="39" t="s">
        <v>563</v>
      </c>
      <c r="C28" s="49" t="str">
        <f t="shared" si="1"/>
        <v>-</v>
      </c>
      <c r="D28" s="49">
        <f t="shared" si="1"/>
        <v>-1</v>
      </c>
    </row>
    <row r="29" spans="2:8" ht="17.100000000000001" customHeight="1" thickBot="1" x14ac:dyDescent="0.25">
      <c r="B29" s="39" t="s">
        <v>53</v>
      </c>
      <c r="C29" s="49" t="str">
        <f t="shared" si="1"/>
        <v>-</v>
      </c>
      <c r="D29" s="49">
        <f t="shared" si="1"/>
        <v>-1</v>
      </c>
    </row>
    <row r="30" spans="2:8" ht="17.100000000000001" customHeight="1" thickBot="1" x14ac:dyDescent="0.25">
      <c r="B30" s="39" t="s">
        <v>14</v>
      </c>
      <c r="C30" s="49">
        <f t="shared" si="1"/>
        <v>0</v>
      </c>
      <c r="D30" s="49" t="str">
        <f t="shared" si="1"/>
        <v>-</v>
      </c>
    </row>
    <row r="31" spans="2:8" ht="17.100000000000001" customHeight="1" thickBot="1" x14ac:dyDescent="0.25">
      <c r="B31" s="39" t="s">
        <v>15</v>
      </c>
      <c r="C31" s="49" t="str">
        <f t="shared" si="1"/>
        <v>-</v>
      </c>
      <c r="D31" s="49" t="str">
        <f t="shared" si="1"/>
        <v>-</v>
      </c>
    </row>
    <row r="32" spans="2:8" ht="17.100000000000001" customHeight="1" thickBot="1" x14ac:dyDescent="0.25">
      <c r="B32" s="39" t="s">
        <v>52</v>
      </c>
      <c r="C32" s="49">
        <f t="shared" si="1"/>
        <v>-1</v>
      </c>
      <c r="D32" s="49" t="str">
        <f t="shared" si="1"/>
        <v>-</v>
      </c>
    </row>
    <row r="33" spans="1:26" ht="17.100000000000001" customHeight="1" thickBot="1" x14ac:dyDescent="0.25">
      <c r="B33" s="39" t="s">
        <v>36</v>
      </c>
      <c r="C33" s="49" t="str">
        <f t="shared" si="1"/>
        <v>-</v>
      </c>
      <c r="D33" s="49" t="str">
        <f t="shared" si="1"/>
        <v>-</v>
      </c>
    </row>
    <row r="34" spans="1:26" ht="17.100000000000001" customHeight="1" thickBot="1" x14ac:dyDescent="0.25">
      <c r="B34" s="39" t="s">
        <v>23</v>
      </c>
      <c r="C34" s="49">
        <f t="shared" si="1"/>
        <v>-0.33333333333333331</v>
      </c>
      <c r="D34" s="49">
        <f t="shared" si="1"/>
        <v>2</v>
      </c>
    </row>
    <row r="35" spans="1:26" ht="17.100000000000001" customHeight="1" thickBot="1" x14ac:dyDescent="0.25">
      <c r="B35" s="39" t="s">
        <v>54</v>
      </c>
      <c r="C35" s="49">
        <f t="shared" si="1"/>
        <v>1</v>
      </c>
      <c r="D35" s="49">
        <f t="shared" si="1"/>
        <v>-0.66666666666666663</v>
      </c>
    </row>
    <row r="36" spans="1:26" ht="17.100000000000001" customHeight="1" thickBot="1" x14ac:dyDescent="0.25">
      <c r="B36" s="39" t="s">
        <v>24</v>
      </c>
      <c r="C36" s="49" t="str">
        <f t="shared" si="1"/>
        <v>-</v>
      </c>
      <c r="D36" s="49" t="str">
        <f t="shared" si="1"/>
        <v>-</v>
      </c>
    </row>
    <row r="37" spans="1:26" ht="17.100000000000001" customHeight="1" thickBot="1" x14ac:dyDescent="0.25">
      <c r="B37" s="39" t="s">
        <v>16</v>
      </c>
      <c r="C37" s="49" t="str">
        <f t="shared" si="1"/>
        <v>-</v>
      </c>
      <c r="D37" s="49" t="str">
        <f t="shared" si="1"/>
        <v>-</v>
      </c>
    </row>
    <row r="38" spans="1:26" ht="17.100000000000001" customHeight="1" thickBot="1" x14ac:dyDescent="0.25">
      <c r="B38" s="39" t="s">
        <v>564</v>
      </c>
      <c r="C38" s="49">
        <f t="shared" si="1"/>
        <v>-0.5</v>
      </c>
      <c r="D38" s="49">
        <f t="shared" si="1"/>
        <v>0.33333333333333331</v>
      </c>
    </row>
    <row r="39" spans="1:26" ht="17.100000000000001" customHeight="1" thickBot="1" x14ac:dyDescent="0.25">
      <c r="B39" s="39" t="s">
        <v>565</v>
      </c>
      <c r="C39" s="49" t="str">
        <f t="shared" si="1"/>
        <v>-</v>
      </c>
      <c r="D39" s="49" t="str">
        <f t="shared" si="1"/>
        <v>-</v>
      </c>
    </row>
    <row r="40" spans="1:26" ht="17.100000000000001" customHeight="1" thickBot="1" x14ac:dyDescent="0.25">
      <c r="B40" s="39" t="s">
        <v>566</v>
      </c>
      <c r="C40" s="49" t="str">
        <f t="shared" si="1"/>
        <v>-</v>
      </c>
      <c r="D40" s="49" t="str">
        <f t="shared" si="1"/>
        <v>-</v>
      </c>
    </row>
    <row r="41" spans="1:26" ht="17.100000000000001" customHeight="1" thickBot="1" x14ac:dyDescent="0.25">
      <c r="B41" s="39" t="s">
        <v>37</v>
      </c>
      <c r="C41" s="49">
        <f t="shared" si="1"/>
        <v>-1</v>
      </c>
      <c r="D41" s="49">
        <f t="shared" si="1"/>
        <v>-1</v>
      </c>
    </row>
    <row r="42" spans="1:26" ht="17.100000000000001" customHeight="1" thickBot="1" x14ac:dyDescent="0.25">
      <c r="B42" s="39" t="s">
        <v>17</v>
      </c>
      <c r="C42" s="49" t="str">
        <f t="shared" si="1"/>
        <v>-</v>
      </c>
      <c r="D42" s="49" t="str">
        <f t="shared" si="1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1"/>
        <v>-0.18181818181818182</v>
      </c>
      <c r="D43" s="50">
        <f t="shared" si="1"/>
        <v>-6.25E-2</v>
      </c>
    </row>
    <row r="46" spans="1:26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>
        <v>2022</v>
      </c>
      <c r="X49" s="68"/>
      <c r="Y49" s="68"/>
      <c r="Z49" s="68"/>
    </row>
    <row r="50" spans="1:26" ht="15" thickBot="1" x14ac:dyDescent="0.25">
      <c r="A50" s="68"/>
      <c r="B50" s="39" t="s">
        <v>574</v>
      </c>
      <c r="C50" s="67">
        <f>+C5/$V50*1000000</f>
        <v>0.69426886834753021</v>
      </c>
      <c r="D50" s="67">
        <f t="shared" ref="D50:F50" si="2">+D5/$V50*1000000</f>
        <v>0.46284591223168681</v>
      </c>
      <c r="E50" s="67">
        <f t="shared" si="2"/>
        <v>0.69426886834753021</v>
      </c>
      <c r="F50" s="67">
        <f t="shared" si="2"/>
        <v>0.57855739028960851</v>
      </c>
      <c r="G50" s="67">
        <f>+G5/$W50*1000000</f>
        <v>0.23089675682415364</v>
      </c>
      <c r="H50" s="67">
        <f>+H5/$W50*1000000</f>
        <v>0.23089675682415364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68">
        <v>8661880</v>
      </c>
      <c r="X50" s="68"/>
      <c r="Y50" s="68"/>
      <c r="Z50" s="68"/>
    </row>
    <row r="51" spans="1:26" ht="15" thickBot="1" x14ac:dyDescent="0.25">
      <c r="A51" s="68"/>
      <c r="B51" s="39" t="s">
        <v>575</v>
      </c>
      <c r="C51" s="67">
        <f t="shared" ref="C51:F51" si="3">+C6/$V51*1000000</f>
        <v>0.7539994013244754</v>
      </c>
      <c r="D51" s="67">
        <f t="shared" si="3"/>
        <v>0</v>
      </c>
      <c r="E51" s="67">
        <f t="shared" si="3"/>
        <v>0.7539994013244754</v>
      </c>
      <c r="F51" s="67">
        <f t="shared" si="3"/>
        <v>0</v>
      </c>
      <c r="G51" s="67">
        <f t="shared" ref="G51:H67" si="4">+G6/$W51*1000000</f>
        <v>0.75452222897938803</v>
      </c>
      <c r="H51" s="67">
        <f t="shared" si="4"/>
        <v>0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68">
        <v>1325342</v>
      </c>
      <c r="X51" s="68"/>
      <c r="Y51" s="68"/>
      <c r="Z51" s="68"/>
    </row>
    <row r="52" spans="1:26" ht="15" thickBot="1" x14ac:dyDescent="0.25">
      <c r="A52" s="68"/>
      <c r="B52" s="39" t="s">
        <v>576</v>
      </c>
      <c r="C52" s="67">
        <f t="shared" ref="C52:F52" si="5">+C7/$V52*1000000</f>
        <v>0</v>
      </c>
      <c r="D52" s="67">
        <f t="shared" si="5"/>
        <v>0.9883454306814049</v>
      </c>
      <c r="E52" s="67">
        <f t="shared" si="5"/>
        <v>0.9883454306814049</v>
      </c>
      <c r="F52" s="67">
        <f t="shared" si="5"/>
        <v>0</v>
      </c>
      <c r="G52" s="67">
        <f t="shared" si="4"/>
        <v>0</v>
      </c>
      <c r="H52" s="67">
        <f t="shared" si="4"/>
        <v>0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68">
        <v>1004499</v>
      </c>
      <c r="X52" s="68"/>
      <c r="Y52" s="68"/>
      <c r="Z52" s="68"/>
    </row>
    <row r="53" spans="1:26" ht="15" thickBot="1" x14ac:dyDescent="0.25">
      <c r="A53" s="68"/>
      <c r="B53" s="39" t="s">
        <v>53</v>
      </c>
      <c r="C53" s="67">
        <f t="shared" ref="C53:F53" si="6">+C8/$V53*1000000</f>
        <v>0</v>
      </c>
      <c r="D53" s="67">
        <f t="shared" si="6"/>
        <v>1.7050182095944786</v>
      </c>
      <c r="E53" s="67">
        <f t="shared" si="6"/>
        <v>0</v>
      </c>
      <c r="F53" s="67">
        <f t="shared" si="6"/>
        <v>0</v>
      </c>
      <c r="G53" s="67">
        <f t="shared" si="4"/>
        <v>0</v>
      </c>
      <c r="H53" s="67">
        <f t="shared" si="4"/>
        <v>0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68">
        <v>1176254</v>
      </c>
      <c r="X53" s="68"/>
      <c r="Y53" s="68"/>
      <c r="Z53" s="68"/>
    </row>
    <row r="54" spans="1:26" ht="15" thickBot="1" x14ac:dyDescent="0.25">
      <c r="A54" s="68"/>
      <c r="B54" s="39" t="s">
        <v>14</v>
      </c>
      <c r="C54" s="67">
        <f t="shared" ref="C54:F54" si="7">+C9/$V54*1000000</f>
        <v>0.46020514104367161</v>
      </c>
      <c r="D54" s="67">
        <f t="shared" si="7"/>
        <v>0</v>
      </c>
      <c r="E54" s="67">
        <f t="shared" si="7"/>
        <v>0.46020514104367161</v>
      </c>
      <c r="F54" s="67">
        <f t="shared" si="7"/>
        <v>0</v>
      </c>
      <c r="G54" s="67">
        <f t="shared" si="4"/>
        <v>0.45947182794434138</v>
      </c>
      <c r="H54" s="67">
        <f t="shared" si="4"/>
        <v>0.45947182794434138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68">
        <v>2176412</v>
      </c>
      <c r="X54" s="68"/>
      <c r="Y54" s="68"/>
      <c r="Z54" s="68"/>
    </row>
    <row r="55" spans="1:26" ht="15" thickBot="1" x14ac:dyDescent="0.25">
      <c r="A55" s="68"/>
      <c r="B55" s="39" t="s">
        <v>15</v>
      </c>
      <c r="C55" s="67">
        <f t="shared" ref="C55:F55" si="8">+C10/$V55*1000000</f>
        <v>0</v>
      </c>
      <c r="D55" s="67">
        <f t="shared" si="8"/>
        <v>0</v>
      </c>
      <c r="E55" s="67">
        <f t="shared" si="8"/>
        <v>0</v>
      </c>
      <c r="F55" s="67">
        <f t="shared" si="8"/>
        <v>0</v>
      </c>
      <c r="G55" s="67">
        <f t="shared" si="4"/>
        <v>0</v>
      </c>
      <c r="H55" s="67">
        <f t="shared" si="4"/>
        <v>0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68">
        <v>585222</v>
      </c>
      <c r="X55" s="68"/>
      <c r="Y55" s="68"/>
      <c r="Z55" s="68"/>
    </row>
    <row r="56" spans="1:26" ht="15" thickBot="1" x14ac:dyDescent="0.25">
      <c r="A56" s="68"/>
      <c r="B56" s="39" t="s">
        <v>577</v>
      </c>
      <c r="C56" s="67">
        <f t="shared" ref="C56:F56" si="9">+C11/$V56*1000000</f>
        <v>0.41961463431214047</v>
      </c>
      <c r="D56" s="67">
        <f t="shared" si="9"/>
        <v>0</v>
      </c>
      <c r="E56" s="67">
        <f t="shared" si="9"/>
        <v>0</v>
      </c>
      <c r="F56" s="67">
        <f t="shared" si="9"/>
        <v>0</v>
      </c>
      <c r="G56" s="67">
        <f t="shared" si="4"/>
        <v>0</v>
      </c>
      <c r="H56" s="67">
        <f t="shared" si="4"/>
        <v>0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68">
        <v>2370064</v>
      </c>
      <c r="X56" s="68"/>
      <c r="Y56" s="68"/>
      <c r="Z56" s="68"/>
    </row>
    <row r="57" spans="1:26" ht="15" thickBot="1" x14ac:dyDescent="0.25">
      <c r="A57" s="68"/>
      <c r="B57" s="39" t="s">
        <v>578</v>
      </c>
      <c r="C57" s="67">
        <f t="shared" ref="C57:F57" si="10">+C12/$V57*1000000</f>
        <v>0</v>
      </c>
      <c r="D57" s="67">
        <f t="shared" si="10"/>
        <v>0</v>
      </c>
      <c r="E57" s="67">
        <f t="shared" si="10"/>
        <v>0.48790912399820058</v>
      </c>
      <c r="F57" s="67">
        <f t="shared" si="10"/>
        <v>0</v>
      </c>
      <c r="G57" s="67">
        <f t="shared" si="4"/>
        <v>0</v>
      </c>
      <c r="H57" s="67">
        <f t="shared" si="4"/>
        <v>0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68">
        <v>2052193</v>
      </c>
      <c r="X57" s="68"/>
      <c r="Y57" s="68"/>
      <c r="Z57" s="68"/>
    </row>
    <row r="58" spans="1:26" ht="15" thickBot="1" x14ac:dyDescent="0.25">
      <c r="A58" s="68"/>
      <c r="B58" s="39" t="s">
        <v>23</v>
      </c>
      <c r="C58" s="67">
        <f t="shared" ref="C58:F58" si="11">+C13/$V58*1000000</f>
        <v>0.77286103623662017</v>
      </c>
      <c r="D58" s="67">
        <f t="shared" si="11"/>
        <v>0.25762034541220669</v>
      </c>
      <c r="E58" s="67">
        <f t="shared" si="11"/>
        <v>0.64405086353051677</v>
      </c>
      <c r="F58" s="67">
        <f t="shared" si="11"/>
        <v>0.38643051811831008</v>
      </c>
      <c r="G58" s="67">
        <f t="shared" si="4"/>
        <v>0.51392069843878607</v>
      </c>
      <c r="H58" s="67">
        <f t="shared" si="4"/>
        <v>0.770881047658179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68">
        <v>7783302</v>
      </c>
      <c r="X58" s="68"/>
      <c r="Y58" s="68"/>
      <c r="Z58" s="68"/>
    </row>
    <row r="59" spans="1:26" ht="15" thickBot="1" x14ac:dyDescent="0.25">
      <c r="A59" s="68"/>
      <c r="B59" s="39" t="s">
        <v>579</v>
      </c>
      <c r="C59" s="67">
        <f t="shared" ref="C59:F59" si="12">+C14/$V59*1000000</f>
        <v>0.39540241883475702</v>
      </c>
      <c r="D59" s="67">
        <f t="shared" si="12"/>
        <v>0.59310362825213547</v>
      </c>
      <c r="E59" s="67">
        <f t="shared" si="12"/>
        <v>0.39540241883475702</v>
      </c>
      <c r="F59" s="67">
        <f t="shared" si="12"/>
        <v>0</v>
      </c>
      <c r="G59" s="67">
        <f t="shared" si="4"/>
        <v>0.78572510346526381</v>
      </c>
      <c r="H59" s="67">
        <f t="shared" si="4"/>
        <v>0.19643127586631595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68">
        <v>5090839</v>
      </c>
      <c r="X59" s="68"/>
      <c r="Y59" s="68"/>
      <c r="Z59" s="68"/>
    </row>
    <row r="60" spans="1:26" ht="15" thickBot="1" x14ac:dyDescent="0.25">
      <c r="A60" s="68"/>
      <c r="B60" s="39" t="s">
        <v>24</v>
      </c>
      <c r="C60" s="67">
        <f t="shared" ref="C60:F60" si="13">+C15/$V60*1000000</f>
        <v>0</v>
      </c>
      <c r="D60" s="67">
        <f t="shared" si="13"/>
        <v>0</v>
      </c>
      <c r="E60" s="67">
        <f t="shared" si="13"/>
        <v>0</v>
      </c>
      <c r="F60" s="67">
        <f t="shared" si="13"/>
        <v>0</v>
      </c>
      <c r="G60" s="67">
        <f t="shared" si="4"/>
        <v>0.94854611594079175</v>
      </c>
      <c r="H60" s="67">
        <f t="shared" si="4"/>
        <v>0.94854611594079175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68">
        <v>1054245</v>
      </c>
      <c r="X60" s="68"/>
      <c r="Y60" s="68"/>
      <c r="Z60" s="68"/>
    </row>
    <row r="61" spans="1:26" ht="15" thickBot="1" x14ac:dyDescent="0.25">
      <c r="A61" s="68"/>
      <c r="B61" s="39" t="s">
        <v>16</v>
      </c>
      <c r="C61" s="67">
        <f t="shared" ref="C61:F61" si="14">+C16/$V61*1000000</f>
        <v>0</v>
      </c>
      <c r="D61" s="67">
        <f t="shared" si="14"/>
        <v>0</v>
      </c>
      <c r="E61" s="67">
        <f t="shared" si="14"/>
        <v>0.37096872919097285</v>
      </c>
      <c r="F61" s="67">
        <f t="shared" si="14"/>
        <v>0</v>
      </c>
      <c r="G61" s="67">
        <f t="shared" si="4"/>
        <v>1.1155933171497929</v>
      </c>
      <c r="H61" s="67">
        <f t="shared" si="4"/>
        <v>0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68">
        <v>2689152</v>
      </c>
      <c r="X61" s="68"/>
      <c r="Y61" s="68"/>
      <c r="Z61" s="68"/>
    </row>
    <row r="62" spans="1:26" ht="15" thickBot="1" x14ac:dyDescent="0.25">
      <c r="A62" s="68"/>
      <c r="B62" s="39" t="s">
        <v>580</v>
      </c>
      <c r="C62" s="67">
        <f t="shared" ref="C62:F62" si="15">+C17/$V62*1000000</f>
        <v>0.59248278578296076</v>
      </c>
      <c r="D62" s="67">
        <f t="shared" si="15"/>
        <v>0.4443620893372206</v>
      </c>
      <c r="E62" s="67">
        <f t="shared" si="15"/>
        <v>0.4443620893372206</v>
      </c>
      <c r="F62" s="67">
        <f t="shared" si="15"/>
        <v>0.4443620893372206</v>
      </c>
      <c r="G62" s="67">
        <f t="shared" si="4"/>
        <v>0.29653985436334673</v>
      </c>
      <c r="H62" s="67">
        <f t="shared" si="4"/>
        <v>0.59307970872669347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68">
        <v>6744456</v>
      </c>
      <c r="X62" s="68"/>
      <c r="Y62" s="68"/>
      <c r="Z62" s="68"/>
    </row>
    <row r="63" spans="1:26" ht="15" thickBot="1" x14ac:dyDescent="0.25">
      <c r="A63" s="68"/>
      <c r="B63" s="39" t="s">
        <v>581</v>
      </c>
      <c r="C63" s="67">
        <f t="shared" ref="C63:F63" si="16">+C18/$V63*1000000</f>
        <v>0</v>
      </c>
      <c r="D63" s="67">
        <f t="shared" si="16"/>
        <v>0</v>
      </c>
      <c r="E63" s="67">
        <f t="shared" si="16"/>
        <v>0</v>
      </c>
      <c r="F63" s="67">
        <f t="shared" si="16"/>
        <v>0</v>
      </c>
      <c r="G63" s="67">
        <f t="shared" si="4"/>
        <v>0</v>
      </c>
      <c r="H63" s="67">
        <f t="shared" si="4"/>
        <v>0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68">
        <v>1531439</v>
      </c>
      <c r="X63" s="68"/>
      <c r="Y63" s="68"/>
      <c r="Z63" s="68"/>
    </row>
    <row r="64" spans="1:26" ht="15" thickBot="1" x14ac:dyDescent="0.25">
      <c r="A64" s="68"/>
      <c r="B64" s="39" t="s">
        <v>582</v>
      </c>
      <c r="C64" s="67">
        <f t="shared" ref="C64:F64" si="17">+C19/$V64*1000000</f>
        <v>0</v>
      </c>
      <c r="D64" s="67">
        <f t="shared" si="17"/>
        <v>0</v>
      </c>
      <c r="E64" s="67">
        <f t="shared" si="17"/>
        <v>0</v>
      </c>
      <c r="F64" s="67">
        <f t="shared" si="17"/>
        <v>0</v>
      </c>
      <c r="G64" s="67">
        <f t="shared" si="4"/>
        <v>0</v>
      </c>
      <c r="H64" s="67">
        <f t="shared" si="4"/>
        <v>0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68">
        <v>663612</v>
      </c>
      <c r="X64" s="68"/>
      <c r="Y64" s="68"/>
      <c r="Z64" s="68"/>
    </row>
    <row r="65" spans="1:26" ht="15" thickBot="1" x14ac:dyDescent="0.25">
      <c r="A65" s="68"/>
      <c r="B65" s="39" t="s">
        <v>583</v>
      </c>
      <c r="C65" s="67">
        <f t="shared" ref="C65:F65" si="18">+C20/$V65*1000000</f>
        <v>0.45167261143102078</v>
      </c>
      <c r="D65" s="67">
        <f t="shared" si="18"/>
        <v>0.45167261143102078</v>
      </c>
      <c r="E65" s="67">
        <f t="shared" si="18"/>
        <v>0</v>
      </c>
      <c r="F65" s="67">
        <f t="shared" si="18"/>
        <v>0</v>
      </c>
      <c r="G65" s="67">
        <f t="shared" si="4"/>
        <v>0</v>
      </c>
      <c r="H65" s="67">
        <f t="shared" si="4"/>
        <v>0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68">
        <v>2207201</v>
      </c>
      <c r="X65" s="68"/>
      <c r="Y65" s="68"/>
      <c r="Z65" s="68"/>
    </row>
    <row r="66" spans="1:26" ht="15" thickBot="1" x14ac:dyDescent="0.25">
      <c r="A66" s="68"/>
      <c r="B66" s="39" t="s">
        <v>17</v>
      </c>
      <c r="C66" s="67">
        <f t="shared" ref="C66:F66" si="19">+C21/$V66*1000000</f>
        <v>0</v>
      </c>
      <c r="D66" s="67">
        <f t="shared" si="19"/>
        <v>0</v>
      </c>
      <c r="E66" s="67">
        <f t="shared" si="19"/>
        <v>0</v>
      </c>
      <c r="F66" s="67">
        <f t="shared" si="19"/>
        <v>0</v>
      </c>
      <c r="G66" s="67">
        <f t="shared" si="4"/>
        <v>0</v>
      </c>
      <c r="H66" s="67">
        <f t="shared" si="4"/>
        <v>0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68">
        <v>319485</v>
      </c>
      <c r="X66" s="68"/>
      <c r="Y66" s="68"/>
      <c r="Z66" s="68"/>
    </row>
    <row r="67" spans="1:26" ht="15" thickBot="1" x14ac:dyDescent="0.25">
      <c r="A67" s="68"/>
      <c r="B67" s="40" t="s">
        <v>25</v>
      </c>
      <c r="C67" s="69">
        <f t="shared" ref="C67:F67" si="20">+C22/$V67*1000000</f>
        <v>0.46428089737140404</v>
      </c>
      <c r="D67" s="69">
        <f t="shared" si="20"/>
        <v>0.33765883445193023</v>
      </c>
      <c r="E67" s="69">
        <f t="shared" si="20"/>
        <v>0.44317722021815842</v>
      </c>
      <c r="F67" s="69">
        <f t="shared" si="20"/>
        <v>0.23214044868570202</v>
      </c>
      <c r="G67" s="69">
        <f t="shared" si="4"/>
        <v>0.37946186278629529</v>
      </c>
      <c r="H67" s="69">
        <f t="shared" si="4"/>
        <v>0.31621821898857944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68">
        <v>47435597</v>
      </c>
      <c r="X67" s="68"/>
      <c r="Y67" s="68"/>
      <c r="Z67" s="68"/>
    </row>
    <row r="68" spans="1:26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2.140625" style="2" customWidth="1"/>
    <col min="21" max="21" width="0.28515625" style="2" hidden="1" customWidth="1"/>
    <col min="22" max="23" width="0.140625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</row>
    <row r="5" spans="1:10" ht="17.100000000000001" customHeight="1" thickBot="1" x14ac:dyDescent="0.25">
      <c r="B5" s="39" t="s">
        <v>12</v>
      </c>
      <c r="C5" s="28">
        <v>1917</v>
      </c>
      <c r="D5" s="28">
        <v>2044</v>
      </c>
      <c r="E5" s="28">
        <v>1394</v>
      </c>
      <c r="F5" s="28">
        <v>1875</v>
      </c>
      <c r="G5" s="28">
        <v>1943</v>
      </c>
      <c r="H5" s="28">
        <v>1868</v>
      </c>
    </row>
    <row r="6" spans="1:10" ht="17.100000000000001" customHeight="1" thickBot="1" x14ac:dyDescent="0.25">
      <c r="B6" s="39" t="s">
        <v>13</v>
      </c>
      <c r="C6" s="28">
        <v>181</v>
      </c>
      <c r="D6" s="28">
        <v>207</v>
      </c>
      <c r="E6" s="28">
        <v>152</v>
      </c>
      <c r="F6" s="28">
        <v>190</v>
      </c>
      <c r="G6" s="28">
        <v>181</v>
      </c>
      <c r="H6" s="28">
        <v>211</v>
      </c>
    </row>
    <row r="7" spans="1:10" ht="17.100000000000001" customHeight="1" thickBot="1" x14ac:dyDescent="0.25">
      <c r="B7" s="39" t="s">
        <v>563</v>
      </c>
      <c r="C7" s="28">
        <v>217</v>
      </c>
      <c r="D7" s="28">
        <v>230</v>
      </c>
      <c r="E7" s="28">
        <v>167</v>
      </c>
      <c r="F7" s="28">
        <v>199</v>
      </c>
      <c r="G7" s="28">
        <v>223</v>
      </c>
      <c r="H7" s="28">
        <v>199</v>
      </c>
    </row>
    <row r="8" spans="1:10" ht="17.100000000000001" customHeight="1" thickBot="1" x14ac:dyDescent="0.25">
      <c r="B8" s="39" t="s">
        <v>53</v>
      </c>
      <c r="C8" s="28">
        <v>232</v>
      </c>
      <c r="D8" s="28">
        <v>232</v>
      </c>
      <c r="E8" s="28">
        <v>160</v>
      </c>
      <c r="F8" s="28">
        <v>220</v>
      </c>
      <c r="G8" s="28">
        <v>225</v>
      </c>
      <c r="H8" s="28">
        <v>236</v>
      </c>
    </row>
    <row r="9" spans="1:10" ht="17.100000000000001" customHeight="1" thickBot="1" x14ac:dyDescent="0.25">
      <c r="B9" s="39" t="s">
        <v>14</v>
      </c>
      <c r="C9" s="28">
        <v>479</v>
      </c>
      <c r="D9" s="28">
        <v>502</v>
      </c>
      <c r="E9" s="28">
        <v>393</v>
      </c>
      <c r="F9" s="28">
        <v>501</v>
      </c>
      <c r="G9" s="28">
        <v>467</v>
      </c>
      <c r="H9" s="28">
        <v>520</v>
      </c>
    </row>
    <row r="10" spans="1:10" ht="17.100000000000001" customHeight="1" thickBot="1" x14ac:dyDescent="0.25">
      <c r="B10" s="39" t="s">
        <v>15</v>
      </c>
      <c r="C10" s="28">
        <v>78</v>
      </c>
      <c r="D10" s="28">
        <v>90</v>
      </c>
      <c r="E10" s="28">
        <v>44</v>
      </c>
      <c r="F10" s="28">
        <v>62</v>
      </c>
      <c r="G10" s="28">
        <v>73</v>
      </c>
      <c r="H10" s="28">
        <v>81</v>
      </c>
    </row>
    <row r="11" spans="1:10" ht="17.100000000000001" customHeight="1" thickBot="1" x14ac:dyDescent="0.25">
      <c r="B11" s="39" t="s">
        <v>52</v>
      </c>
      <c r="C11" s="28">
        <v>427</v>
      </c>
      <c r="D11" s="28">
        <v>392</v>
      </c>
      <c r="E11" s="28">
        <v>311</v>
      </c>
      <c r="F11" s="28">
        <v>325</v>
      </c>
      <c r="G11" s="28">
        <v>319</v>
      </c>
      <c r="H11" s="28">
        <v>385</v>
      </c>
    </row>
    <row r="12" spans="1:10" ht="17.100000000000001" customHeight="1" thickBot="1" x14ac:dyDescent="0.25">
      <c r="B12" s="39" t="s">
        <v>36</v>
      </c>
      <c r="C12" s="28">
        <v>346</v>
      </c>
      <c r="D12" s="28">
        <v>360</v>
      </c>
      <c r="E12" s="28">
        <v>255</v>
      </c>
      <c r="F12" s="28">
        <v>331</v>
      </c>
      <c r="G12" s="28">
        <v>336</v>
      </c>
      <c r="H12" s="28">
        <v>361</v>
      </c>
    </row>
    <row r="13" spans="1:10" ht="17.100000000000001" customHeight="1" thickBot="1" x14ac:dyDescent="0.25">
      <c r="B13" s="39" t="s">
        <v>23</v>
      </c>
      <c r="C13" s="28">
        <v>1201</v>
      </c>
      <c r="D13" s="28">
        <v>1149</v>
      </c>
      <c r="E13" s="28">
        <v>813</v>
      </c>
      <c r="F13" s="28">
        <v>1166</v>
      </c>
      <c r="G13" s="28">
        <v>1195</v>
      </c>
      <c r="H13" s="28">
        <v>1137</v>
      </c>
    </row>
    <row r="14" spans="1:10" ht="17.100000000000001" customHeight="1" thickBot="1" x14ac:dyDescent="0.25">
      <c r="B14" s="39" t="s">
        <v>54</v>
      </c>
      <c r="C14" s="28">
        <v>1087</v>
      </c>
      <c r="D14" s="28">
        <v>1063</v>
      </c>
      <c r="E14" s="28">
        <v>785</v>
      </c>
      <c r="F14" s="28">
        <v>1000</v>
      </c>
      <c r="G14" s="28">
        <v>1006</v>
      </c>
      <c r="H14" s="28">
        <v>981</v>
      </c>
    </row>
    <row r="15" spans="1:10" ht="17.100000000000001" customHeight="1" thickBot="1" x14ac:dyDescent="0.25">
      <c r="B15" s="39" t="s">
        <v>24</v>
      </c>
      <c r="C15" s="28">
        <v>167</v>
      </c>
      <c r="D15" s="28">
        <v>177</v>
      </c>
      <c r="E15" s="28">
        <v>125</v>
      </c>
      <c r="F15" s="28">
        <v>174</v>
      </c>
      <c r="G15" s="28">
        <v>175</v>
      </c>
      <c r="H15" s="28">
        <v>194</v>
      </c>
    </row>
    <row r="16" spans="1:10" ht="17.100000000000001" customHeight="1" thickBot="1" x14ac:dyDescent="0.25">
      <c r="B16" s="39" t="s">
        <v>16</v>
      </c>
      <c r="C16" s="28">
        <v>436</v>
      </c>
      <c r="D16" s="28">
        <v>478</v>
      </c>
      <c r="E16" s="28">
        <v>301</v>
      </c>
      <c r="F16" s="28">
        <v>436</v>
      </c>
      <c r="G16" s="28">
        <v>475</v>
      </c>
      <c r="H16" s="28">
        <v>449</v>
      </c>
    </row>
    <row r="17" spans="2:8" ht="17.100000000000001" customHeight="1" thickBot="1" x14ac:dyDescent="0.25">
      <c r="B17" s="39" t="s">
        <v>564</v>
      </c>
      <c r="C17" s="28">
        <v>894</v>
      </c>
      <c r="D17" s="28">
        <v>1363</v>
      </c>
      <c r="E17" s="28">
        <v>966</v>
      </c>
      <c r="F17" s="28">
        <v>1064</v>
      </c>
      <c r="G17" s="28">
        <v>1152</v>
      </c>
      <c r="H17" s="28">
        <v>1199</v>
      </c>
    </row>
    <row r="18" spans="2:8" ht="17.100000000000001" customHeight="1" thickBot="1" x14ac:dyDescent="0.25">
      <c r="B18" s="39" t="s">
        <v>565</v>
      </c>
      <c r="C18" s="28">
        <v>268</v>
      </c>
      <c r="D18" s="28">
        <v>277</v>
      </c>
      <c r="E18" s="28">
        <v>204</v>
      </c>
      <c r="F18" s="28">
        <v>283</v>
      </c>
      <c r="G18" s="28">
        <v>303</v>
      </c>
      <c r="H18" s="28">
        <v>276</v>
      </c>
    </row>
    <row r="19" spans="2:8" ht="17.100000000000001" customHeight="1" thickBot="1" x14ac:dyDescent="0.25">
      <c r="B19" s="39" t="s">
        <v>566</v>
      </c>
      <c r="C19" s="28">
        <v>112</v>
      </c>
      <c r="D19" s="28">
        <v>71</v>
      </c>
      <c r="E19" s="28">
        <v>78</v>
      </c>
      <c r="F19" s="28">
        <v>125</v>
      </c>
      <c r="G19" s="28">
        <v>60</v>
      </c>
      <c r="H19" s="28">
        <v>70</v>
      </c>
    </row>
    <row r="20" spans="2:8" ht="17.100000000000001" customHeight="1" thickBot="1" x14ac:dyDescent="0.25">
      <c r="B20" s="39" t="s">
        <v>37</v>
      </c>
      <c r="C20" s="28">
        <v>353</v>
      </c>
      <c r="D20" s="28">
        <v>330</v>
      </c>
      <c r="E20" s="28">
        <v>225</v>
      </c>
      <c r="F20" s="28">
        <v>301</v>
      </c>
      <c r="G20" s="28">
        <v>332</v>
      </c>
      <c r="H20" s="28">
        <v>280</v>
      </c>
    </row>
    <row r="21" spans="2:8" ht="17.100000000000001" customHeight="1" thickBot="1" x14ac:dyDescent="0.25">
      <c r="B21" s="39" t="s">
        <v>17</v>
      </c>
      <c r="C21" s="28">
        <v>44</v>
      </c>
      <c r="D21" s="28">
        <v>38</v>
      </c>
      <c r="E21" s="28">
        <v>43</v>
      </c>
      <c r="F21" s="28">
        <v>52</v>
      </c>
      <c r="G21" s="28">
        <v>53</v>
      </c>
      <c r="H21" s="28">
        <v>53</v>
      </c>
    </row>
    <row r="22" spans="2:8" ht="17.100000000000001" customHeight="1" thickBot="1" x14ac:dyDescent="0.25">
      <c r="B22" s="40" t="s">
        <v>25</v>
      </c>
      <c r="C22" s="42">
        <v>8439</v>
      </c>
      <c r="D22" s="42">
        <v>9003</v>
      </c>
      <c r="E22" s="42">
        <v>6416</v>
      </c>
      <c r="F22" s="42">
        <v>8304</v>
      </c>
      <c r="G22" s="42">
        <f>SUM(G5:G21)</f>
        <v>8518</v>
      </c>
      <c r="H22" s="42">
        <f>SUM(H5:H21)</f>
        <v>8500</v>
      </c>
    </row>
    <row r="25" spans="2:8" ht="39" customHeight="1" x14ac:dyDescent="0.2">
      <c r="B25" s="13"/>
      <c r="C25" s="26" t="s">
        <v>590</v>
      </c>
      <c r="D25" s="26" t="s">
        <v>599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1.3562858633281168E-2</v>
      </c>
      <c r="D26" s="49">
        <f t="shared" si="0"/>
        <v>-8.6105675146771032E-2</v>
      </c>
    </row>
    <row r="27" spans="2:8" ht="17.100000000000001" customHeight="1" thickBot="1" x14ac:dyDescent="0.25">
      <c r="B27" s="39" t="s">
        <v>13</v>
      </c>
      <c r="C27" s="49">
        <f t="shared" si="0"/>
        <v>0</v>
      </c>
      <c r="D27" s="49">
        <f t="shared" si="0"/>
        <v>1.932367149758454E-2</v>
      </c>
    </row>
    <row r="28" spans="2:8" ht="17.100000000000001" customHeight="1" thickBot="1" x14ac:dyDescent="0.25">
      <c r="B28" s="39" t="s">
        <v>563</v>
      </c>
      <c r="C28" s="49">
        <f t="shared" si="0"/>
        <v>2.7649769585253458E-2</v>
      </c>
      <c r="D28" s="49">
        <f t="shared" si="0"/>
        <v>-0.13478260869565217</v>
      </c>
    </row>
    <row r="29" spans="2:8" ht="17.100000000000001" customHeight="1" thickBot="1" x14ac:dyDescent="0.25">
      <c r="B29" s="39" t="s">
        <v>53</v>
      </c>
      <c r="C29" s="49">
        <f t="shared" si="0"/>
        <v>-3.017241379310345E-2</v>
      </c>
      <c r="D29" s="49">
        <f t="shared" si="0"/>
        <v>1.7241379310344827E-2</v>
      </c>
    </row>
    <row r="30" spans="2:8" ht="17.100000000000001" customHeight="1" thickBot="1" x14ac:dyDescent="0.25">
      <c r="B30" s="39" t="s">
        <v>14</v>
      </c>
      <c r="C30" s="49">
        <f t="shared" si="0"/>
        <v>-2.5052192066805846E-2</v>
      </c>
      <c r="D30" s="49">
        <f t="shared" si="0"/>
        <v>3.5856573705179286E-2</v>
      </c>
    </row>
    <row r="31" spans="2:8" ht="17.100000000000001" customHeight="1" thickBot="1" x14ac:dyDescent="0.25">
      <c r="B31" s="39" t="s">
        <v>15</v>
      </c>
      <c r="C31" s="49">
        <f t="shared" si="0"/>
        <v>-6.4102564102564097E-2</v>
      </c>
      <c r="D31" s="49">
        <f t="shared" si="0"/>
        <v>-0.1</v>
      </c>
    </row>
    <row r="32" spans="2:8" ht="17.100000000000001" customHeight="1" thickBot="1" x14ac:dyDescent="0.25">
      <c r="B32" s="39" t="s">
        <v>52</v>
      </c>
      <c r="C32" s="49">
        <f t="shared" si="0"/>
        <v>-0.25292740046838408</v>
      </c>
      <c r="D32" s="49">
        <f t="shared" si="0"/>
        <v>-1.7857142857142856E-2</v>
      </c>
    </row>
    <row r="33" spans="1:25" ht="17.100000000000001" customHeight="1" thickBot="1" x14ac:dyDescent="0.25">
      <c r="B33" s="39" t="s">
        <v>36</v>
      </c>
      <c r="C33" s="49">
        <f t="shared" si="0"/>
        <v>-2.8901734104046242E-2</v>
      </c>
      <c r="D33" s="49">
        <f t="shared" si="0"/>
        <v>2.7777777777777779E-3</v>
      </c>
    </row>
    <row r="34" spans="1:25" ht="17.100000000000001" customHeight="1" thickBot="1" x14ac:dyDescent="0.25">
      <c r="B34" s="39" t="s">
        <v>23</v>
      </c>
      <c r="C34" s="49">
        <f t="shared" si="0"/>
        <v>-4.9958368026644462E-3</v>
      </c>
      <c r="D34" s="49">
        <f t="shared" si="0"/>
        <v>-1.0443864229765013E-2</v>
      </c>
    </row>
    <row r="35" spans="1:25" ht="17.100000000000001" customHeight="1" thickBot="1" x14ac:dyDescent="0.25">
      <c r="B35" s="39" t="s">
        <v>54</v>
      </c>
      <c r="C35" s="49">
        <f t="shared" si="0"/>
        <v>-7.4517019319227232E-2</v>
      </c>
      <c r="D35" s="49">
        <f t="shared" si="0"/>
        <v>-7.7140169332079025E-2</v>
      </c>
    </row>
    <row r="36" spans="1:25" ht="17.100000000000001" customHeight="1" thickBot="1" x14ac:dyDescent="0.25">
      <c r="B36" s="39" t="s">
        <v>24</v>
      </c>
      <c r="C36" s="49">
        <f t="shared" si="0"/>
        <v>4.790419161676647E-2</v>
      </c>
      <c r="D36" s="49">
        <f t="shared" si="0"/>
        <v>9.6045197740112997E-2</v>
      </c>
    </row>
    <row r="37" spans="1:25" ht="17.100000000000001" customHeight="1" thickBot="1" x14ac:dyDescent="0.25">
      <c r="B37" s="39" t="s">
        <v>16</v>
      </c>
      <c r="C37" s="49">
        <f t="shared" si="0"/>
        <v>8.9449541284403675E-2</v>
      </c>
      <c r="D37" s="49">
        <f t="shared" si="0"/>
        <v>-6.0669456066945605E-2</v>
      </c>
    </row>
    <row r="38" spans="1:25" ht="17.100000000000001" customHeight="1" thickBot="1" x14ac:dyDescent="0.25">
      <c r="B38" s="39" t="s">
        <v>564</v>
      </c>
      <c r="C38" s="49">
        <f t="shared" si="0"/>
        <v>0.28859060402684567</v>
      </c>
      <c r="D38" s="49">
        <f t="shared" si="0"/>
        <v>-0.12032281731474688</v>
      </c>
    </row>
    <row r="39" spans="1:25" ht="17.100000000000001" customHeight="1" thickBot="1" x14ac:dyDescent="0.25">
      <c r="B39" s="39" t="s">
        <v>565</v>
      </c>
      <c r="C39" s="49">
        <f t="shared" si="0"/>
        <v>0.13059701492537312</v>
      </c>
      <c r="D39" s="49">
        <f t="shared" si="0"/>
        <v>-3.6101083032490976E-3</v>
      </c>
    </row>
    <row r="40" spans="1:25" ht="17.100000000000001" customHeight="1" thickBot="1" x14ac:dyDescent="0.25">
      <c r="B40" s="39" t="s">
        <v>566</v>
      </c>
      <c r="C40" s="49">
        <f t="shared" si="0"/>
        <v>-0.4642857142857143</v>
      </c>
      <c r="D40" s="49">
        <f t="shared" si="0"/>
        <v>-1.4084507042253521E-2</v>
      </c>
    </row>
    <row r="41" spans="1:25" ht="17.100000000000001" customHeight="1" thickBot="1" x14ac:dyDescent="0.25">
      <c r="B41" s="39" t="s">
        <v>37</v>
      </c>
      <c r="C41" s="49">
        <f t="shared" si="0"/>
        <v>-5.9490084985835696E-2</v>
      </c>
      <c r="D41" s="49">
        <f t="shared" si="0"/>
        <v>-0.15151515151515152</v>
      </c>
    </row>
    <row r="42" spans="1:25" ht="17.100000000000001" customHeight="1" thickBot="1" x14ac:dyDescent="0.25">
      <c r="B42" s="39" t="s">
        <v>17</v>
      </c>
      <c r="C42" s="49">
        <f t="shared" si="0"/>
        <v>0.20454545454545456</v>
      </c>
      <c r="D42" s="49">
        <f t="shared" si="0"/>
        <v>0.39473684210526316</v>
      </c>
    </row>
    <row r="43" spans="1:25" ht="17.100000000000001" customHeight="1" thickBot="1" x14ac:dyDescent="0.25">
      <c r="B43" s="40" t="s">
        <v>25</v>
      </c>
      <c r="C43" s="50">
        <f t="shared" si="0"/>
        <v>9.3612987320772605E-3</v>
      </c>
      <c r="D43" s="50">
        <f t="shared" si="0"/>
        <v>-5.5870265467066534E-2</v>
      </c>
    </row>
    <row r="46" spans="1:25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spans="1:25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spans="1:25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</row>
    <row r="49" spans="1:25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>
        <v>2022</v>
      </c>
      <c r="X49" s="68"/>
      <c r="Y49" s="68"/>
    </row>
    <row r="50" spans="1:25" ht="15" thickBot="1" x14ac:dyDescent="0.25">
      <c r="A50" s="68"/>
      <c r="B50" s="39" t="s">
        <v>574</v>
      </c>
      <c r="C50" s="67">
        <f>+C5/$V50*100000</f>
        <v>22.181890343703589</v>
      </c>
      <c r="D50" s="67">
        <f t="shared" ref="D50:F50" si="1">+D5/$V50*100000</f>
        <v>23.651426115039197</v>
      </c>
      <c r="E50" s="67">
        <f t="shared" si="1"/>
        <v>16.130180041274283</v>
      </c>
      <c r="F50" s="67">
        <f t="shared" si="1"/>
        <v>21.695902135860315</v>
      </c>
      <c r="G50" s="67">
        <f>+G5/$W50*100000</f>
        <v>22.431619925466528</v>
      </c>
      <c r="H50" s="67">
        <f>+H5/$W50*100000</f>
        <v>21.565757087375953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68">
        <v>8661880</v>
      </c>
      <c r="X50" s="68"/>
      <c r="Y50" s="68"/>
    </row>
    <row r="51" spans="1:25" ht="15" thickBot="1" x14ac:dyDescent="0.25">
      <c r="A51" s="68"/>
      <c r="B51" s="39" t="s">
        <v>575</v>
      </c>
      <c r="C51" s="67">
        <f t="shared" ref="C51:F51" si="2">+C6/$V51*100000</f>
        <v>13.647389163973003</v>
      </c>
      <c r="D51" s="67">
        <f t="shared" si="2"/>
        <v>15.607787607416642</v>
      </c>
      <c r="E51" s="67">
        <f t="shared" si="2"/>
        <v>11.460790900132025</v>
      </c>
      <c r="F51" s="67">
        <f t="shared" si="2"/>
        <v>14.325988625165031</v>
      </c>
      <c r="G51" s="67">
        <f t="shared" ref="G51:H67" si="3">+G6/$W51*100000</f>
        <v>13.656852344526923</v>
      </c>
      <c r="H51" s="67">
        <f t="shared" si="3"/>
        <v>15.920419031465087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68">
        <v>1325342</v>
      </c>
      <c r="X51" s="68"/>
      <c r="Y51" s="68"/>
    </row>
    <row r="52" spans="1:25" ht="15" thickBot="1" x14ac:dyDescent="0.25">
      <c r="A52" s="68"/>
      <c r="B52" s="39" t="s">
        <v>576</v>
      </c>
      <c r="C52" s="67">
        <f t="shared" ref="C52:F52" si="4">+C7/$V52*100000</f>
        <v>21.447095845786485</v>
      </c>
      <c r="D52" s="67">
        <f t="shared" si="4"/>
        <v>22.731944905672311</v>
      </c>
      <c r="E52" s="67">
        <f t="shared" si="4"/>
        <v>16.505368692379463</v>
      </c>
      <c r="F52" s="67">
        <f t="shared" si="4"/>
        <v>19.668074070559957</v>
      </c>
      <c r="G52" s="67">
        <f t="shared" si="3"/>
        <v>22.200121652684572</v>
      </c>
      <c r="H52" s="67">
        <f t="shared" si="3"/>
        <v>19.810870891857533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68">
        <v>1004499</v>
      </c>
      <c r="X52" s="68"/>
      <c r="Y52" s="68"/>
    </row>
    <row r="53" spans="1:25" ht="15" thickBot="1" x14ac:dyDescent="0.25">
      <c r="A53" s="68"/>
      <c r="B53" s="39" t="s">
        <v>53</v>
      </c>
      <c r="C53" s="67">
        <f t="shared" ref="C53:F53" si="5">+C8/$V53*100000</f>
        <v>19.778211231295948</v>
      </c>
      <c r="D53" s="67">
        <f t="shared" si="5"/>
        <v>19.778211231295948</v>
      </c>
      <c r="E53" s="67">
        <f t="shared" si="5"/>
        <v>13.640145676755829</v>
      </c>
      <c r="F53" s="67">
        <f t="shared" si="5"/>
        <v>18.755200305539262</v>
      </c>
      <c r="G53" s="67">
        <f t="shared" si="3"/>
        <v>19.128521560819348</v>
      </c>
      <c r="H53" s="67">
        <f t="shared" si="3"/>
        <v>20.063693726014957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68">
        <v>1176254</v>
      </c>
      <c r="X53" s="68"/>
      <c r="Y53" s="68"/>
    </row>
    <row r="54" spans="1:25" ht="15" thickBot="1" x14ac:dyDescent="0.25">
      <c r="A54" s="68"/>
      <c r="B54" s="39" t="s">
        <v>14</v>
      </c>
      <c r="C54" s="67">
        <f t="shared" ref="C54:F54" si="6">+C9/$V54*100000</f>
        <v>22.043826255991871</v>
      </c>
      <c r="D54" s="67">
        <f t="shared" si="6"/>
        <v>23.102298080392316</v>
      </c>
      <c r="E54" s="67">
        <f t="shared" si="6"/>
        <v>18.086062043016295</v>
      </c>
      <c r="F54" s="67">
        <f t="shared" si="6"/>
        <v>23.05627756628795</v>
      </c>
      <c r="G54" s="67">
        <f t="shared" si="3"/>
        <v>21.457334365000744</v>
      </c>
      <c r="H54" s="67">
        <f t="shared" si="3"/>
        <v>23.892535053105753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68">
        <v>2176412</v>
      </c>
      <c r="X54" s="68"/>
      <c r="Y54" s="68"/>
    </row>
    <row r="55" spans="1:25" ht="15" thickBot="1" x14ac:dyDescent="0.25">
      <c r="A55" s="68"/>
      <c r="B55" s="39" t="s">
        <v>15</v>
      </c>
      <c r="C55" s="67">
        <f t="shared" ref="C55:F55" si="7">+C10/$V55*100000</f>
        <v>13.344579277921394</v>
      </c>
      <c r="D55" s="67">
        <f t="shared" si="7"/>
        <v>15.397591474524685</v>
      </c>
      <c r="E55" s="67">
        <f t="shared" si="7"/>
        <v>7.527711387545402</v>
      </c>
      <c r="F55" s="67">
        <f t="shared" si="7"/>
        <v>10.607229682450338</v>
      </c>
      <c r="G55" s="67">
        <f t="shared" si="3"/>
        <v>12.473898793961949</v>
      </c>
      <c r="H55" s="67">
        <f t="shared" si="3"/>
        <v>13.840901401519423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68">
        <v>585222</v>
      </c>
      <c r="X55" s="68"/>
      <c r="Y55" s="68"/>
    </row>
    <row r="56" spans="1:25" ht="15" thickBot="1" x14ac:dyDescent="0.25">
      <c r="A56" s="68"/>
      <c r="B56" s="39" t="s">
        <v>577</v>
      </c>
      <c r="C56" s="67">
        <f t="shared" ref="C56:F56" si="8">+C11/$V56*100000</f>
        <v>17.917544885128393</v>
      </c>
      <c r="D56" s="67">
        <f t="shared" si="8"/>
        <v>16.448893665035904</v>
      </c>
      <c r="E56" s="67">
        <f t="shared" si="8"/>
        <v>13.050015127107566</v>
      </c>
      <c r="F56" s="67">
        <f t="shared" si="8"/>
        <v>13.637475615144563</v>
      </c>
      <c r="G56" s="67">
        <f t="shared" si="3"/>
        <v>13.459552147115014</v>
      </c>
      <c r="H56" s="67">
        <f t="shared" si="3"/>
        <v>16.244287074104328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68">
        <v>2370064</v>
      </c>
      <c r="X56" s="68"/>
      <c r="Y56" s="68"/>
    </row>
    <row r="57" spans="1:25" ht="15" thickBot="1" x14ac:dyDescent="0.25">
      <c r="A57" s="68"/>
      <c r="B57" s="39" t="s">
        <v>578</v>
      </c>
      <c r="C57" s="67">
        <f t="shared" ref="C57:F57" si="9">+C12/$V57*100000</f>
        <v>16.881655690337741</v>
      </c>
      <c r="D57" s="67">
        <f t="shared" si="9"/>
        <v>17.564728463935221</v>
      </c>
      <c r="E57" s="67">
        <f t="shared" si="9"/>
        <v>12.441682661954115</v>
      </c>
      <c r="F57" s="67">
        <f t="shared" si="9"/>
        <v>16.149792004340441</v>
      </c>
      <c r="G57" s="67">
        <f t="shared" si="3"/>
        <v>16.372729075676606</v>
      </c>
      <c r="H57" s="67">
        <f t="shared" si="3"/>
        <v>17.590938084283497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68">
        <v>2052193</v>
      </c>
      <c r="X57" s="68"/>
      <c r="Y57" s="68"/>
    </row>
    <row r="58" spans="1:25" ht="15" thickBot="1" x14ac:dyDescent="0.25">
      <c r="A58" s="68"/>
      <c r="B58" s="39" t="s">
        <v>23</v>
      </c>
      <c r="C58" s="67">
        <f t="shared" ref="C58:F58" si="10">+C13/$V58*100000</f>
        <v>15.470101742003013</v>
      </c>
      <c r="D58" s="67">
        <f t="shared" si="10"/>
        <v>14.800288843931275</v>
      </c>
      <c r="E58" s="67">
        <f t="shared" si="10"/>
        <v>10.472267041006203</v>
      </c>
      <c r="F58" s="67">
        <f t="shared" si="10"/>
        <v>15.019266137531652</v>
      </c>
      <c r="G58" s="67">
        <f t="shared" si="3"/>
        <v>15.353380865858732</v>
      </c>
      <c r="H58" s="67">
        <f t="shared" si="3"/>
        <v>14.608195853122494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68">
        <v>7783302</v>
      </c>
      <c r="X58" s="68"/>
      <c r="Y58" s="68"/>
    </row>
    <row r="59" spans="1:25" ht="15" thickBot="1" x14ac:dyDescent="0.25">
      <c r="A59" s="68"/>
      <c r="B59" s="39" t="s">
        <v>579</v>
      </c>
      <c r="C59" s="67">
        <f t="shared" ref="C59:F59" si="11">+C14/$V59*100000</f>
        <v>21.490121463669041</v>
      </c>
      <c r="D59" s="67">
        <f t="shared" si="11"/>
        <v>21.015638561067334</v>
      </c>
      <c r="E59" s="67">
        <f t="shared" si="11"/>
        <v>15.519544939264211</v>
      </c>
      <c r="F59" s="67">
        <f t="shared" si="11"/>
        <v>19.770120941737847</v>
      </c>
      <c r="G59" s="67">
        <f t="shared" si="3"/>
        <v>19.760986352151384</v>
      </c>
      <c r="H59" s="67">
        <f t="shared" si="3"/>
        <v>19.269908162485596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68">
        <v>5090839</v>
      </c>
      <c r="X59" s="68"/>
      <c r="Y59" s="68"/>
    </row>
    <row r="60" spans="1:25" ht="15" thickBot="1" x14ac:dyDescent="0.25">
      <c r="A60" s="68"/>
      <c r="B60" s="39" t="s">
        <v>24</v>
      </c>
      <c r="C60" s="67">
        <f t="shared" ref="C60:F60" si="12">+C15/$V60*100000</f>
        <v>15.7621370815129</v>
      </c>
      <c r="D60" s="67">
        <f t="shared" si="12"/>
        <v>16.70597762531607</v>
      </c>
      <c r="E60" s="67">
        <f t="shared" si="12"/>
        <v>11.798006797539596</v>
      </c>
      <c r="F60" s="67">
        <f t="shared" si="12"/>
        <v>16.422825462175119</v>
      </c>
      <c r="G60" s="67">
        <f t="shared" si="3"/>
        <v>16.599557028963858</v>
      </c>
      <c r="H60" s="67">
        <f t="shared" si="3"/>
        <v>18.401794649251361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68">
        <v>1054245</v>
      </c>
      <c r="X60" s="68"/>
      <c r="Y60" s="68"/>
    </row>
    <row r="61" spans="1:25" ht="15" thickBot="1" x14ac:dyDescent="0.25">
      <c r="A61" s="68"/>
      <c r="B61" s="39" t="s">
        <v>16</v>
      </c>
      <c r="C61" s="67">
        <f t="shared" ref="C61:F61" si="13">+C16/$V61*100000</f>
        <v>16.174236592726416</v>
      </c>
      <c r="D61" s="67">
        <f t="shared" si="13"/>
        <v>17.732305255328502</v>
      </c>
      <c r="E61" s="67">
        <f t="shared" si="13"/>
        <v>11.166158748648282</v>
      </c>
      <c r="F61" s="67">
        <f t="shared" si="13"/>
        <v>16.174236592726416</v>
      </c>
      <c r="G61" s="67">
        <f t="shared" si="3"/>
        <v>17.663560854871722</v>
      </c>
      <c r="H61" s="67">
        <f t="shared" si="3"/>
        <v>16.696713313341903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68">
        <v>2689152</v>
      </c>
      <c r="X61" s="68"/>
      <c r="Y61" s="68"/>
    </row>
    <row r="62" spans="1:25" ht="15" thickBot="1" x14ac:dyDescent="0.25">
      <c r="A62" s="68"/>
      <c r="B62" s="39" t="s">
        <v>580</v>
      </c>
      <c r="C62" s="67">
        <f t="shared" ref="C62:F62" si="14">+C17/$V62*100000</f>
        <v>13.241990262249175</v>
      </c>
      <c r="D62" s="67">
        <f t="shared" si="14"/>
        <v>20.188850925554391</v>
      </c>
      <c r="E62" s="67">
        <f t="shared" si="14"/>
        <v>14.308459276658503</v>
      </c>
      <c r="F62" s="67">
        <f t="shared" si="14"/>
        <v>15.760042101826757</v>
      </c>
      <c r="G62" s="67">
        <f t="shared" si="3"/>
        <v>17.080695611328771</v>
      </c>
      <c r="H62" s="67">
        <f t="shared" si="3"/>
        <v>17.777564269082635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68">
        <v>6744456</v>
      </c>
      <c r="X62" s="68"/>
      <c r="Y62" s="68"/>
    </row>
    <row r="63" spans="1:25" ht="15" thickBot="1" x14ac:dyDescent="0.25">
      <c r="A63" s="68"/>
      <c r="B63" s="39" t="s">
        <v>581</v>
      </c>
      <c r="C63" s="67">
        <f t="shared" ref="C63:F63" si="15">+C18/$V63*100000</f>
        <v>17.649158438075819</v>
      </c>
      <c r="D63" s="67">
        <f t="shared" si="15"/>
        <v>18.241854057264934</v>
      </c>
      <c r="E63" s="67">
        <f t="shared" si="15"/>
        <v>13.434434034953236</v>
      </c>
      <c r="F63" s="67">
        <f t="shared" si="15"/>
        <v>18.636984470057676</v>
      </c>
      <c r="G63" s="67">
        <f t="shared" si="3"/>
        <v>19.785313029118367</v>
      </c>
      <c r="H63" s="67">
        <f t="shared" si="3"/>
        <v>18.022265333454353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68">
        <v>1531439</v>
      </c>
      <c r="X63" s="68"/>
      <c r="Y63" s="68"/>
    </row>
    <row r="64" spans="1:25" ht="15" thickBot="1" x14ac:dyDescent="0.25">
      <c r="A64" s="68"/>
      <c r="B64" s="39" t="s">
        <v>582</v>
      </c>
      <c r="C64" s="67">
        <f t="shared" ref="C64:F64" si="16">+C19/$V64*100000</f>
        <v>16.930269962224337</v>
      </c>
      <c r="D64" s="67">
        <f t="shared" si="16"/>
        <v>10.732581851052927</v>
      </c>
      <c r="E64" s="67">
        <f t="shared" si="16"/>
        <v>11.790723723691947</v>
      </c>
      <c r="F64" s="67">
        <f t="shared" si="16"/>
        <v>18.89539058283966</v>
      </c>
      <c r="G64" s="67">
        <f t="shared" si="3"/>
        <v>9.0414278222816939</v>
      </c>
      <c r="H64" s="67">
        <f t="shared" si="3"/>
        <v>10.548332459328643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68">
        <v>663612</v>
      </c>
      <c r="X64" s="68"/>
      <c r="Y64" s="68"/>
    </row>
    <row r="65" spans="1:25" ht="15" thickBot="1" x14ac:dyDescent="0.25">
      <c r="A65" s="68"/>
      <c r="B65" s="39" t="s">
        <v>583</v>
      </c>
      <c r="C65" s="67">
        <f t="shared" ref="C65:F65" si="17">+C20/$V65*100000</f>
        <v>15.944043183515033</v>
      </c>
      <c r="D65" s="67">
        <f t="shared" si="17"/>
        <v>14.905196177223687</v>
      </c>
      <c r="E65" s="67">
        <f t="shared" si="17"/>
        <v>10.162633757197968</v>
      </c>
      <c r="F65" s="67">
        <f t="shared" si="17"/>
        <v>13.595345604073726</v>
      </c>
      <c r="G65" s="67">
        <f t="shared" si="3"/>
        <v>15.041674953934869</v>
      </c>
      <c r="H65" s="67">
        <f t="shared" si="3"/>
        <v>12.68574996114989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68">
        <v>2207201</v>
      </c>
      <c r="X65" s="68"/>
      <c r="Y65" s="68"/>
    </row>
    <row r="66" spans="1:25" ht="15" thickBot="1" x14ac:dyDescent="0.25">
      <c r="A66" s="68"/>
      <c r="B66" s="39" t="s">
        <v>17</v>
      </c>
      <c r="C66" s="67">
        <f t="shared" ref="C66:F66" si="18">+C21/$V66*100000</f>
        <v>13.758771216650615</v>
      </c>
      <c r="D66" s="67">
        <f t="shared" si="18"/>
        <v>11.882575141652804</v>
      </c>
      <c r="E66" s="67">
        <f t="shared" si="18"/>
        <v>13.446071870817645</v>
      </c>
      <c r="F66" s="67">
        <f t="shared" si="18"/>
        <v>16.260365983314362</v>
      </c>
      <c r="G66" s="67">
        <f t="shared" si="3"/>
        <v>16.589198240918979</v>
      </c>
      <c r="H66" s="67">
        <f t="shared" si="3"/>
        <v>16.589198240918979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68">
        <v>319485</v>
      </c>
      <c r="X66" s="68"/>
      <c r="Y66" s="68"/>
    </row>
    <row r="67" spans="1:25" ht="15" thickBot="1" x14ac:dyDescent="0.25">
      <c r="A67" s="68"/>
      <c r="B67" s="40" t="s">
        <v>25</v>
      </c>
      <c r="C67" s="69">
        <f t="shared" ref="C67:F67" si="19">+C22/$V67*100000</f>
        <v>17.809393149623993</v>
      </c>
      <c r="D67" s="69">
        <f t="shared" si="19"/>
        <v>18.999640541067048</v>
      </c>
      <c r="E67" s="69">
        <f t="shared" si="19"/>
        <v>13.540119261522401</v>
      </c>
      <c r="F67" s="69">
        <f t="shared" si="19"/>
        <v>17.52449350805518</v>
      </c>
      <c r="G67" s="69">
        <f t="shared" si="3"/>
        <v>17.956978595631462</v>
      </c>
      <c r="H67" s="69">
        <f t="shared" si="3"/>
        <v>17.919032409352834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68">
        <v>47435597</v>
      </c>
      <c r="X67" s="68"/>
      <c r="Y67" s="68"/>
    </row>
    <row r="68" spans="1:25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28515625" style="2" customWidth="1"/>
    <col min="2" max="2" width="35.7109375" style="2" customWidth="1"/>
    <col min="3" max="19" width="12.28515625" style="2" customWidth="1"/>
    <col min="20" max="20" width="10.7109375" style="2" customWidth="1"/>
    <col min="21" max="21" width="12.28515625" style="2" hidden="1" customWidth="1"/>
    <col min="22" max="22" width="12.5703125" style="2" hidden="1" customWidth="1"/>
    <col min="23" max="23" width="12.28515625" style="2" hidden="1" customWidth="1"/>
    <col min="24" max="24" width="12.42578125" style="2" customWidth="1"/>
    <col min="25" max="68" width="12.28515625" style="2" customWidth="1"/>
    <col min="69" max="16384" width="11.42578125" style="2"/>
  </cols>
  <sheetData>
    <row r="1" spans="1:10" ht="17.25" customHeight="1" x14ac:dyDescent="0.2">
      <c r="J1" s="6"/>
    </row>
    <row r="2" spans="1:10" ht="48" customHeight="1" x14ac:dyDescent="0.2">
      <c r="A2" s="44"/>
      <c r="B2" s="45"/>
      <c r="C2" s="11"/>
      <c r="D2"/>
      <c r="E2"/>
      <c r="F2"/>
    </row>
    <row r="3" spans="1:10" ht="23.25" customHeight="1" x14ac:dyDescent="0.2"/>
    <row r="4" spans="1:10" ht="39" customHeight="1" x14ac:dyDescent="0.2">
      <c r="B4" s="13"/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</row>
    <row r="5" spans="1:10" ht="17.100000000000001" customHeight="1" thickBot="1" x14ac:dyDescent="0.25">
      <c r="B5" s="39" t="s">
        <v>12</v>
      </c>
      <c r="C5" s="28">
        <v>595</v>
      </c>
      <c r="D5" s="28">
        <v>581</v>
      </c>
      <c r="E5" s="28">
        <v>460</v>
      </c>
      <c r="F5" s="28">
        <v>555</v>
      </c>
      <c r="G5" s="28">
        <v>589</v>
      </c>
      <c r="H5" s="28">
        <v>567</v>
      </c>
    </row>
    <row r="6" spans="1:10" ht="17.100000000000001" customHeight="1" thickBot="1" x14ac:dyDescent="0.25">
      <c r="B6" s="39" t="s">
        <v>13</v>
      </c>
      <c r="C6" s="28">
        <v>85</v>
      </c>
      <c r="D6" s="28">
        <v>90</v>
      </c>
      <c r="E6" s="28">
        <v>63</v>
      </c>
      <c r="F6" s="28">
        <v>73</v>
      </c>
      <c r="G6" s="28">
        <v>68</v>
      </c>
      <c r="H6" s="28">
        <v>80</v>
      </c>
    </row>
    <row r="7" spans="1:10" ht="17.100000000000001" customHeight="1" thickBot="1" x14ac:dyDescent="0.25">
      <c r="B7" s="39" t="s">
        <v>563</v>
      </c>
      <c r="C7" s="28">
        <v>111</v>
      </c>
      <c r="D7" s="28">
        <v>105</v>
      </c>
      <c r="E7" s="28">
        <v>72</v>
      </c>
      <c r="F7" s="28">
        <v>112</v>
      </c>
      <c r="G7" s="28">
        <v>98</v>
      </c>
      <c r="H7" s="28">
        <v>114</v>
      </c>
    </row>
    <row r="8" spans="1:10" ht="17.100000000000001" customHeight="1" thickBot="1" x14ac:dyDescent="0.25">
      <c r="B8" s="39" t="s">
        <v>53</v>
      </c>
      <c r="C8" s="28">
        <v>124</v>
      </c>
      <c r="D8" s="28">
        <v>118</v>
      </c>
      <c r="E8" s="28">
        <v>93</v>
      </c>
      <c r="F8" s="28">
        <v>100</v>
      </c>
      <c r="G8" s="28">
        <v>104</v>
      </c>
      <c r="H8" s="28">
        <v>112</v>
      </c>
    </row>
    <row r="9" spans="1:10" ht="17.100000000000001" customHeight="1" thickBot="1" x14ac:dyDescent="0.25">
      <c r="B9" s="39" t="s">
        <v>14</v>
      </c>
      <c r="C9" s="28">
        <v>178</v>
      </c>
      <c r="D9" s="28">
        <v>210</v>
      </c>
      <c r="E9" s="28">
        <v>154</v>
      </c>
      <c r="F9" s="28">
        <v>164</v>
      </c>
      <c r="G9" s="28">
        <v>159</v>
      </c>
      <c r="H9" s="28">
        <v>187</v>
      </c>
    </row>
    <row r="10" spans="1:10" ht="17.100000000000001" customHeight="1" thickBot="1" x14ac:dyDescent="0.25">
      <c r="B10" s="39" t="s">
        <v>15</v>
      </c>
      <c r="C10" s="28">
        <v>37</v>
      </c>
      <c r="D10" s="28">
        <v>57</v>
      </c>
      <c r="E10" s="28">
        <v>33</v>
      </c>
      <c r="F10" s="28">
        <v>49</v>
      </c>
      <c r="G10" s="28">
        <v>34</v>
      </c>
      <c r="H10" s="28">
        <v>60</v>
      </c>
    </row>
    <row r="11" spans="1:10" ht="17.100000000000001" customHeight="1" thickBot="1" x14ac:dyDescent="0.25">
      <c r="B11" s="39" t="s">
        <v>52</v>
      </c>
      <c r="C11" s="28">
        <v>135</v>
      </c>
      <c r="D11" s="28">
        <v>129</v>
      </c>
      <c r="E11" s="28">
        <v>107</v>
      </c>
      <c r="F11" s="28">
        <v>135</v>
      </c>
      <c r="G11" s="28">
        <v>132</v>
      </c>
      <c r="H11" s="28">
        <v>159</v>
      </c>
    </row>
    <row r="12" spans="1:10" ht="17.100000000000001" customHeight="1" thickBot="1" x14ac:dyDescent="0.25">
      <c r="B12" s="39" t="s">
        <v>36</v>
      </c>
      <c r="C12" s="28">
        <v>112</v>
      </c>
      <c r="D12" s="28">
        <v>115</v>
      </c>
      <c r="E12" s="28">
        <v>72</v>
      </c>
      <c r="F12" s="28">
        <v>91</v>
      </c>
      <c r="G12" s="28">
        <v>118</v>
      </c>
      <c r="H12" s="28">
        <v>113</v>
      </c>
    </row>
    <row r="13" spans="1:10" ht="17.100000000000001" customHeight="1" thickBot="1" x14ac:dyDescent="0.25">
      <c r="B13" s="39" t="s">
        <v>23</v>
      </c>
      <c r="C13" s="28">
        <v>755</v>
      </c>
      <c r="D13" s="28">
        <v>767</v>
      </c>
      <c r="E13" s="28">
        <v>500</v>
      </c>
      <c r="F13" s="28">
        <v>609</v>
      </c>
      <c r="G13" s="28">
        <v>607</v>
      </c>
      <c r="H13" s="28">
        <v>672</v>
      </c>
    </row>
    <row r="14" spans="1:10" ht="17.100000000000001" customHeight="1" thickBot="1" x14ac:dyDescent="0.25">
      <c r="B14" s="39" t="s">
        <v>54</v>
      </c>
      <c r="C14" s="28">
        <v>385</v>
      </c>
      <c r="D14" s="28">
        <v>417</v>
      </c>
      <c r="E14" s="28">
        <v>290</v>
      </c>
      <c r="F14" s="28">
        <v>343</v>
      </c>
      <c r="G14" s="28">
        <v>383</v>
      </c>
      <c r="H14" s="28">
        <v>355</v>
      </c>
    </row>
    <row r="15" spans="1:10" ht="17.100000000000001" customHeight="1" thickBot="1" x14ac:dyDescent="0.25">
      <c r="B15" s="39" t="s">
        <v>24</v>
      </c>
      <c r="C15" s="28">
        <v>89</v>
      </c>
      <c r="D15" s="28">
        <v>76</v>
      </c>
      <c r="E15" s="28">
        <v>57</v>
      </c>
      <c r="F15" s="28">
        <v>68</v>
      </c>
      <c r="G15" s="28">
        <v>84</v>
      </c>
      <c r="H15" s="28">
        <v>76</v>
      </c>
    </row>
    <row r="16" spans="1:10" ht="17.100000000000001" customHeight="1" thickBot="1" x14ac:dyDescent="0.25">
      <c r="B16" s="39" t="s">
        <v>16</v>
      </c>
      <c r="C16" s="28">
        <v>160</v>
      </c>
      <c r="D16" s="28">
        <v>184</v>
      </c>
      <c r="E16" s="28">
        <v>122</v>
      </c>
      <c r="F16" s="28">
        <v>156</v>
      </c>
      <c r="G16" s="28">
        <v>190</v>
      </c>
      <c r="H16" s="28">
        <v>160</v>
      </c>
    </row>
    <row r="17" spans="2:8" ht="17.100000000000001" customHeight="1" thickBot="1" x14ac:dyDescent="0.25">
      <c r="B17" s="39" t="s">
        <v>564</v>
      </c>
      <c r="C17" s="28">
        <v>388</v>
      </c>
      <c r="D17" s="28">
        <v>466</v>
      </c>
      <c r="E17" s="28">
        <v>329</v>
      </c>
      <c r="F17" s="28">
        <v>381</v>
      </c>
      <c r="G17" s="28">
        <v>420</v>
      </c>
      <c r="H17" s="28">
        <v>439</v>
      </c>
    </row>
    <row r="18" spans="2:8" ht="17.100000000000001" customHeight="1" thickBot="1" x14ac:dyDescent="0.25">
      <c r="B18" s="39" t="s">
        <v>565</v>
      </c>
      <c r="C18" s="28">
        <v>116</v>
      </c>
      <c r="D18" s="28">
        <v>125</v>
      </c>
      <c r="E18" s="28">
        <v>74</v>
      </c>
      <c r="F18" s="28">
        <v>103</v>
      </c>
      <c r="G18" s="28">
        <v>111</v>
      </c>
      <c r="H18" s="28">
        <v>104</v>
      </c>
    </row>
    <row r="19" spans="2:8" ht="17.100000000000001" customHeight="1" thickBot="1" x14ac:dyDescent="0.25">
      <c r="B19" s="39" t="s">
        <v>566</v>
      </c>
      <c r="C19" s="28">
        <v>29</v>
      </c>
      <c r="D19" s="28">
        <v>43</v>
      </c>
      <c r="E19" s="28">
        <v>59</v>
      </c>
      <c r="F19" s="28">
        <v>41</v>
      </c>
      <c r="G19" s="28">
        <v>58</v>
      </c>
      <c r="H19" s="28">
        <v>37</v>
      </c>
    </row>
    <row r="20" spans="2:8" ht="17.100000000000001" customHeight="1" thickBot="1" x14ac:dyDescent="0.25">
      <c r="B20" s="39" t="s">
        <v>37</v>
      </c>
      <c r="C20" s="28">
        <v>177</v>
      </c>
      <c r="D20" s="28">
        <v>183</v>
      </c>
      <c r="E20" s="28">
        <v>114</v>
      </c>
      <c r="F20" s="28">
        <v>159</v>
      </c>
      <c r="G20" s="28">
        <v>186</v>
      </c>
      <c r="H20" s="28">
        <v>149</v>
      </c>
    </row>
    <row r="21" spans="2:8" ht="17.100000000000001" customHeight="1" thickBot="1" x14ac:dyDescent="0.25">
      <c r="B21" s="39" t="s">
        <v>17</v>
      </c>
      <c r="C21" s="28">
        <v>20</v>
      </c>
      <c r="D21" s="28">
        <v>14</v>
      </c>
      <c r="E21" s="28">
        <v>26</v>
      </c>
      <c r="F21" s="28">
        <v>15</v>
      </c>
      <c r="G21" s="28">
        <v>18</v>
      </c>
      <c r="H21" s="28">
        <v>14</v>
      </c>
    </row>
    <row r="22" spans="2:8" ht="17.100000000000001" customHeight="1" thickBot="1" x14ac:dyDescent="0.25">
      <c r="B22" s="40" t="s">
        <v>25</v>
      </c>
      <c r="C22" s="42">
        <v>3496</v>
      </c>
      <c r="D22" s="42">
        <v>3680</v>
      </c>
      <c r="E22" s="42">
        <v>2625</v>
      </c>
      <c r="F22" s="42">
        <v>3154</v>
      </c>
      <c r="G22" s="42">
        <f>SUM(G5:G21)</f>
        <v>3359</v>
      </c>
      <c r="H22" s="42">
        <f>SUM(H5:H21)</f>
        <v>3398</v>
      </c>
    </row>
    <row r="25" spans="2:8" ht="39" customHeight="1" x14ac:dyDescent="0.2">
      <c r="B25" s="13"/>
      <c r="C25" s="26" t="s">
        <v>590</v>
      </c>
      <c r="D25" s="26" t="s">
        <v>599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-1.0084033613445379E-2</v>
      </c>
      <c r="D26" s="49">
        <f t="shared" si="0"/>
        <v>-2.4096385542168676E-2</v>
      </c>
    </row>
    <row r="27" spans="2:8" ht="17.100000000000001" customHeight="1" thickBot="1" x14ac:dyDescent="0.25">
      <c r="B27" s="39" t="s">
        <v>13</v>
      </c>
      <c r="C27" s="49">
        <f t="shared" si="0"/>
        <v>-0.2</v>
      </c>
      <c r="D27" s="49">
        <f t="shared" si="0"/>
        <v>-0.1111111111111111</v>
      </c>
    </row>
    <row r="28" spans="2:8" ht="17.100000000000001" customHeight="1" thickBot="1" x14ac:dyDescent="0.25">
      <c r="B28" s="39" t="s">
        <v>563</v>
      </c>
      <c r="C28" s="49">
        <f t="shared" si="0"/>
        <v>-0.11711711711711711</v>
      </c>
      <c r="D28" s="49">
        <f t="shared" si="0"/>
        <v>8.5714285714285715E-2</v>
      </c>
    </row>
    <row r="29" spans="2:8" ht="17.100000000000001" customHeight="1" thickBot="1" x14ac:dyDescent="0.25">
      <c r="B29" s="39" t="s">
        <v>53</v>
      </c>
      <c r="C29" s="49">
        <f t="shared" si="0"/>
        <v>-0.16129032258064516</v>
      </c>
      <c r="D29" s="49">
        <f t="shared" si="0"/>
        <v>-5.0847457627118647E-2</v>
      </c>
    </row>
    <row r="30" spans="2:8" ht="17.100000000000001" customHeight="1" thickBot="1" x14ac:dyDescent="0.25">
      <c r="B30" s="39" t="s">
        <v>14</v>
      </c>
      <c r="C30" s="49">
        <f t="shared" si="0"/>
        <v>-0.10674157303370786</v>
      </c>
      <c r="D30" s="49">
        <f t="shared" si="0"/>
        <v>-0.10952380952380952</v>
      </c>
    </row>
    <row r="31" spans="2:8" ht="17.100000000000001" customHeight="1" thickBot="1" x14ac:dyDescent="0.25">
      <c r="B31" s="39" t="s">
        <v>15</v>
      </c>
      <c r="C31" s="49">
        <f t="shared" si="0"/>
        <v>-8.1081081081081086E-2</v>
      </c>
      <c r="D31" s="49">
        <f t="shared" si="0"/>
        <v>5.2631578947368418E-2</v>
      </c>
    </row>
    <row r="32" spans="2:8" ht="17.100000000000001" customHeight="1" thickBot="1" x14ac:dyDescent="0.25">
      <c r="B32" s="39" t="s">
        <v>52</v>
      </c>
      <c r="C32" s="49">
        <f t="shared" si="0"/>
        <v>-2.2222222222222223E-2</v>
      </c>
      <c r="D32" s="49">
        <f t="shared" si="0"/>
        <v>0.23255813953488372</v>
      </c>
    </row>
    <row r="33" spans="1:26" ht="17.100000000000001" customHeight="1" thickBot="1" x14ac:dyDescent="0.25">
      <c r="B33" s="39" t="s">
        <v>36</v>
      </c>
      <c r="C33" s="49">
        <f t="shared" si="0"/>
        <v>5.3571428571428568E-2</v>
      </c>
      <c r="D33" s="49">
        <f t="shared" si="0"/>
        <v>-1.7391304347826087E-2</v>
      </c>
    </row>
    <row r="34" spans="1:26" ht="17.100000000000001" customHeight="1" thickBot="1" x14ac:dyDescent="0.25">
      <c r="B34" s="39" t="s">
        <v>23</v>
      </c>
      <c r="C34" s="49">
        <f t="shared" si="0"/>
        <v>-0.19602649006622516</v>
      </c>
      <c r="D34" s="49">
        <f t="shared" si="0"/>
        <v>-0.12385919165580182</v>
      </c>
    </row>
    <row r="35" spans="1:26" ht="17.100000000000001" customHeight="1" thickBot="1" x14ac:dyDescent="0.25">
      <c r="B35" s="39" t="s">
        <v>54</v>
      </c>
      <c r="C35" s="49">
        <f t="shared" si="0"/>
        <v>-5.1948051948051948E-3</v>
      </c>
      <c r="D35" s="49">
        <f t="shared" si="0"/>
        <v>-0.14868105515587529</v>
      </c>
    </row>
    <row r="36" spans="1:26" ht="17.100000000000001" customHeight="1" thickBot="1" x14ac:dyDescent="0.25">
      <c r="B36" s="39" t="s">
        <v>24</v>
      </c>
      <c r="C36" s="49">
        <f t="shared" si="0"/>
        <v>-5.6179775280898875E-2</v>
      </c>
      <c r="D36" s="49">
        <f t="shared" si="0"/>
        <v>0</v>
      </c>
    </row>
    <row r="37" spans="1:26" ht="17.100000000000001" customHeight="1" thickBot="1" x14ac:dyDescent="0.25">
      <c r="B37" s="39" t="s">
        <v>16</v>
      </c>
      <c r="C37" s="49">
        <f t="shared" si="0"/>
        <v>0.1875</v>
      </c>
      <c r="D37" s="49">
        <f t="shared" si="0"/>
        <v>-0.13043478260869565</v>
      </c>
    </row>
    <row r="38" spans="1:26" ht="17.100000000000001" customHeight="1" thickBot="1" x14ac:dyDescent="0.25">
      <c r="B38" s="39" t="s">
        <v>564</v>
      </c>
      <c r="C38" s="49">
        <f t="shared" si="0"/>
        <v>8.247422680412371E-2</v>
      </c>
      <c r="D38" s="49">
        <f t="shared" si="0"/>
        <v>-5.7939914163090127E-2</v>
      </c>
    </row>
    <row r="39" spans="1:26" ht="17.100000000000001" customHeight="1" thickBot="1" x14ac:dyDescent="0.25">
      <c r="B39" s="39" t="s">
        <v>565</v>
      </c>
      <c r="C39" s="49">
        <f t="shared" si="0"/>
        <v>-4.3103448275862072E-2</v>
      </c>
      <c r="D39" s="49">
        <f t="shared" si="0"/>
        <v>-0.16800000000000001</v>
      </c>
    </row>
    <row r="40" spans="1:26" ht="17.100000000000001" customHeight="1" thickBot="1" x14ac:dyDescent="0.25">
      <c r="B40" s="39" t="s">
        <v>566</v>
      </c>
      <c r="C40" s="49">
        <f t="shared" si="0"/>
        <v>1</v>
      </c>
      <c r="D40" s="49">
        <f t="shared" si="0"/>
        <v>-0.13953488372093023</v>
      </c>
    </row>
    <row r="41" spans="1:26" ht="17.100000000000001" customHeight="1" thickBot="1" x14ac:dyDescent="0.25">
      <c r="B41" s="39" t="s">
        <v>37</v>
      </c>
      <c r="C41" s="49">
        <f t="shared" si="0"/>
        <v>5.0847457627118647E-2</v>
      </c>
      <c r="D41" s="49">
        <f t="shared" si="0"/>
        <v>-0.18579234972677597</v>
      </c>
    </row>
    <row r="42" spans="1:26" ht="17.100000000000001" customHeight="1" thickBot="1" x14ac:dyDescent="0.25">
      <c r="B42" s="39" t="s">
        <v>17</v>
      </c>
      <c r="C42" s="49">
        <f t="shared" si="0"/>
        <v>-0.1</v>
      </c>
      <c r="D42" s="49">
        <f t="shared" si="0"/>
        <v>0</v>
      </c>
    </row>
    <row r="43" spans="1:26" ht="17.100000000000001" customHeight="1" thickBot="1" x14ac:dyDescent="0.25">
      <c r="B43" s="40" t="s">
        <v>25</v>
      </c>
      <c r="C43" s="50">
        <f t="shared" si="0"/>
        <v>-3.9187643020594964E-2</v>
      </c>
      <c r="D43" s="50">
        <f t="shared" si="0"/>
        <v>-7.6630434782608697E-2</v>
      </c>
    </row>
    <row r="46" spans="1:26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2">
        <v>2022</v>
      </c>
      <c r="X49" s="68"/>
      <c r="Y49" s="68"/>
      <c r="Z49" s="68"/>
    </row>
    <row r="50" spans="1:26" ht="15" thickBot="1" x14ac:dyDescent="0.25">
      <c r="A50" s="68"/>
      <c r="B50" s="39" t="s">
        <v>574</v>
      </c>
      <c r="C50" s="67">
        <f>+C5/$V50*100000</f>
        <v>6.884832944446341</v>
      </c>
      <c r="D50" s="67">
        <f t="shared" ref="D50:E50" si="1">+D5/$V50*100000</f>
        <v>6.7228368751652505</v>
      </c>
      <c r="E50" s="67">
        <f t="shared" si="1"/>
        <v>5.3227279906643981</v>
      </c>
      <c r="F50" s="67">
        <f>+G5/$W50*100000</f>
        <v>6.7999094884713243</v>
      </c>
      <c r="G50" s="67">
        <f>+G5/$W50*100000</f>
        <v>6.7999094884713243</v>
      </c>
      <c r="H50" s="67">
        <f>+H5/$W50*100000</f>
        <v>6.5459230559647557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2">
        <v>8661880</v>
      </c>
      <c r="X50" s="68"/>
      <c r="Y50" s="68"/>
      <c r="Z50" s="68"/>
    </row>
    <row r="51" spans="1:26" ht="15" thickBot="1" x14ac:dyDescent="0.25">
      <c r="A51" s="68"/>
      <c r="B51" s="39" t="s">
        <v>575</v>
      </c>
      <c r="C51" s="67">
        <f t="shared" ref="C51:F51" si="2">+C6/$V51*100000</f>
        <v>6.4089949112580404</v>
      </c>
      <c r="D51" s="67">
        <f t="shared" si="2"/>
        <v>6.7859946119202785</v>
      </c>
      <c r="E51" s="67">
        <f t="shared" si="2"/>
        <v>4.750196228344195</v>
      </c>
      <c r="F51" s="67">
        <f t="shared" si="2"/>
        <v>5.5041956296686703</v>
      </c>
      <c r="G51" s="67">
        <f t="shared" ref="G51:H67" si="3">+G6/$W51*100000</f>
        <v>5.1307511570598381</v>
      </c>
      <c r="H51" s="67">
        <f t="shared" si="3"/>
        <v>6.0361778318351043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2">
        <v>1325342</v>
      </c>
      <c r="X51" s="68"/>
      <c r="Y51" s="68"/>
      <c r="Z51" s="68"/>
    </row>
    <row r="52" spans="1:26" ht="15" thickBot="1" x14ac:dyDescent="0.25">
      <c r="A52" s="68"/>
      <c r="B52" s="39" t="s">
        <v>576</v>
      </c>
      <c r="C52" s="67">
        <f t="shared" ref="C52:F52" si="4">+C7/$V52*100000</f>
        <v>10.970634280563594</v>
      </c>
      <c r="D52" s="67">
        <f t="shared" si="4"/>
        <v>10.377627022154751</v>
      </c>
      <c r="E52" s="67">
        <f t="shared" si="4"/>
        <v>7.1160871009061157</v>
      </c>
      <c r="F52" s="67">
        <f t="shared" si="4"/>
        <v>11.069468823631736</v>
      </c>
      <c r="G52" s="67">
        <f t="shared" si="3"/>
        <v>9.7561072733770775</v>
      </c>
      <c r="H52" s="67">
        <f t="shared" si="3"/>
        <v>11.348941113928436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2">
        <v>1004499</v>
      </c>
      <c r="X52" s="68"/>
      <c r="Y52" s="68"/>
      <c r="Z52" s="68"/>
    </row>
    <row r="53" spans="1:26" ht="15" thickBot="1" x14ac:dyDescent="0.25">
      <c r="A53" s="68"/>
      <c r="B53" s="39" t="s">
        <v>53</v>
      </c>
      <c r="C53" s="67">
        <f t="shared" ref="C53:F53" si="5">+C8/$V53*100000</f>
        <v>10.571112899485765</v>
      </c>
      <c r="D53" s="67">
        <f t="shared" si="5"/>
        <v>10.059607436607424</v>
      </c>
      <c r="E53" s="67">
        <f t="shared" si="5"/>
        <v>7.9283346746143248</v>
      </c>
      <c r="F53" s="67">
        <f t="shared" si="5"/>
        <v>8.525091047972392</v>
      </c>
      <c r="G53" s="67">
        <f t="shared" si="3"/>
        <v>8.8416277436676101</v>
      </c>
      <c r="H53" s="67">
        <f t="shared" si="3"/>
        <v>9.5217529547189628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2">
        <v>1176254</v>
      </c>
      <c r="X53" s="68"/>
      <c r="Y53" s="68"/>
      <c r="Z53" s="68"/>
    </row>
    <row r="54" spans="1:26" ht="15" thickBot="1" x14ac:dyDescent="0.25">
      <c r="A54" s="68"/>
      <c r="B54" s="39" t="s">
        <v>14</v>
      </c>
      <c r="C54" s="67">
        <f t="shared" ref="C54:F54" si="6">+C9/$V54*100000</f>
        <v>8.1916515105773549</v>
      </c>
      <c r="D54" s="67">
        <f t="shared" si="6"/>
        <v>9.6643079619171033</v>
      </c>
      <c r="E54" s="67">
        <f t="shared" si="6"/>
        <v>7.0871591720725426</v>
      </c>
      <c r="F54" s="67">
        <f t="shared" si="6"/>
        <v>7.5473643131162147</v>
      </c>
      <c r="G54" s="67">
        <f t="shared" si="3"/>
        <v>7.3056020643150292</v>
      </c>
      <c r="H54" s="67">
        <f t="shared" si="3"/>
        <v>8.5921231825591846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2">
        <v>2176412</v>
      </c>
      <c r="X54" s="68"/>
      <c r="Y54" s="68"/>
      <c r="Z54" s="68"/>
    </row>
    <row r="55" spans="1:26" ht="15" thickBot="1" x14ac:dyDescent="0.25">
      <c r="A55" s="68"/>
      <c r="B55" s="39" t="s">
        <v>15</v>
      </c>
      <c r="C55" s="67">
        <f t="shared" ref="C55:F55" si="7">+C10/$V55*100000</f>
        <v>6.3301209395268145</v>
      </c>
      <c r="D55" s="67">
        <f t="shared" si="7"/>
        <v>9.7518079338656349</v>
      </c>
      <c r="E55" s="67">
        <f t="shared" si="7"/>
        <v>5.6457835406590506</v>
      </c>
      <c r="F55" s="67">
        <f t="shared" si="7"/>
        <v>8.3831331361301054</v>
      </c>
      <c r="G55" s="67">
        <f t="shared" si="3"/>
        <v>5.8097610821192642</v>
      </c>
      <c r="H55" s="67">
        <f t="shared" si="3"/>
        <v>10.252519556681055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2">
        <v>585222</v>
      </c>
      <c r="X55" s="68"/>
      <c r="Y55" s="68"/>
      <c r="Z55" s="68"/>
    </row>
    <row r="56" spans="1:26" ht="15" thickBot="1" x14ac:dyDescent="0.25">
      <c r="A56" s="68"/>
      <c r="B56" s="39" t="s">
        <v>577</v>
      </c>
      <c r="C56" s="67">
        <f t="shared" ref="C56:F56" si="8">+C11/$V56*100000</f>
        <v>5.6647975632138952</v>
      </c>
      <c r="D56" s="67">
        <f t="shared" si="8"/>
        <v>5.4130287826266112</v>
      </c>
      <c r="E56" s="67">
        <f t="shared" si="8"/>
        <v>4.4898765871399027</v>
      </c>
      <c r="F56" s="67">
        <f t="shared" si="8"/>
        <v>5.6647975632138952</v>
      </c>
      <c r="G56" s="67">
        <f t="shared" si="3"/>
        <v>5.5694698539786271</v>
      </c>
      <c r="H56" s="67">
        <f t="shared" si="3"/>
        <v>6.7086795968378912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2">
        <v>2370064</v>
      </c>
      <c r="X56" s="68"/>
      <c r="Y56" s="68"/>
      <c r="Z56" s="68"/>
    </row>
    <row r="57" spans="1:26" ht="15" thickBot="1" x14ac:dyDescent="0.25">
      <c r="A57" s="68"/>
      <c r="B57" s="39" t="s">
        <v>578</v>
      </c>
      <c r="C57" s="67">
        <f t="shared" ref="C57:F57" si="9">+C12/$V57*100000</f>
        <v>5.464582188779846</v>
      </c>
      <c r="D57" s="67">
        <f t="shared" si="9"/>
        <v>5.6109549259793061</v>
      </c>
      <c r="E57" s="67">
        <f t="shared" si="9"/>
        <v>3.5129456927870439</v>
      </c>
      <c r="F57" s="67">
        <f t="shared" si="9"/>
        <v>4.4399730283836254</v>
      </c>
      <c r="G57" s="67">
        <f t="shared" si="3"/>
        <v>5.7499465206245226</v>
      </c>
      <c r="H57" s="67">
        <f t="shared" si="3"/>
        <v>5.5063047189031442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2">
        <v>2052193</v>
      </c>
      <c r="X57" s="68"/>
      <c r="Y57" s="68"/>
      <c r="Z57" s="68"/>
    </row>
    <row r="58" spans="1:26" ht="15" thickBot="1" x14ac:dyDescent="0.25">
      <c r="A58" s="68"/>
      <c r="B58" s="39" t="s">
        <v>23</v>
      </c>
      <c r="C58" s="67">
        <f t="shared" ref="C58:F58" si="10">+C13/$V58*100000</f>
        <v>9.7251680393108035</v>
      </c>
      <c r="D58" s="67">
        <f t="shared" si="10"/>
        <v>9.8797402465581285</v>
      </c>
      <c r="E58" s="67">
        <f t="shared" si="10"/>
        <v>6.4405086353051679</v>
      </c>
      <c r="F58" s="67">
        <f t="shared" si="10"/>
        <v>7.844539517801695</v>
      </c>
      <c r="G58" s="67">
        <f t="shared" si="3"/>
        <v>7.7987465988085773</v>
      </c>
      <c r="H58" s="67">
        <f t="shared" si="3"/>
        <v>8.6338677337716057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2">
        <v>7783302</v>
      </c>
      <c r="X58" s="68"/>
      <c r="Y58" s="68"/>
      <c r="Z58" s="68"/>
    </row>
    <row r="59" spans="1:26" ht="15" thickBot="1" x14ac:dyDescent="0.25">
      <c r="A59" s="68"/>
      <c r="B59" s="39" t="s">
        <v>579</v>
      </c>
      <c r="C59" s="67">
        <f t="shared" ref="C59:F59" si="11">+C14/$V59*100000</f>
        <v>7.611496562569072</v>
      </c>
      <c r="D59" s="67">
        <f t="shared" si="11"/>
        <v>8.2441404327046826</v>
      </c>
      <c r="E59" s="67">
        <f t="shared" si="11"/>
        <v>5.7333350731039756</v>
      </c>
      <c r="F59" s="67">
        <f t="shared" si="11"/>
        <v>6.7811514830160817</v>
      </c>
      <c r="G59" s="67">
        <f t="shared" si="3"/>
        <v>7.5233178656799007</v>
      </c>
      <c r="H59" s="67">
        <f t="shared" si="3"/>
        <v>6.9733102932542161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2">
        <v>5090839</v>
      </c>
      <c r="X59" s="68"/>
      <c r="Y59" s="68"/>
      <c r="Z59" s="68"/>
    </row>
    <row r="60" spans="1:26" ht="15" thickBot="1" x14ac:dyDescent="0.25">
      <c r="A60" s="68"/>
      <c r="B60" s="39" t="s">
        <v>24</v>
      </c>
      <c r="C60" s="67">
        <f t="shared" ref="C60:F60" si="12">+C15/$V60*100000</f>
        <v>8.4001808398481934</v>
      </c>
      <c r="D60" s="67">
        <f t="shared" si="12"/>
        <v>7.173188132904075</v>
      </c>
      <c r="E60" s="67">
        <f t="shared" si="12"/>
        <v>5.3798910996780558</v>
      </c>
      <c r="F60" s="67">
        <f t="shared" si="12"/>
        <v>6.4181156978615412</v>
      </c>
      <c r="G60" s="67">
        <f t="shared" si="3"/>
        <v>7.9677873739026515</v>
      </c>
      <c r="H60" s="67">
        <f t="shared" si="3"/>
        <v>7.2089504811500174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2">
        <v>1054245</v>
      </c>
      <c r="X60" s="68"/>
      <c r="Y60" s="68"/>
      <c r="Z60" s="68"/>
    </row>
    <row r="61" spans="1:26" ht="15" thickBot="1" x14ac:dyDescent="0.25">
      <c r="A61" s="68"/>
      <c r="B61" s="39" t="s">
        <v>16</v>
      </c>
      <c r="C61" s="67">
        <f t="shared" ref="C61:F61" si="13">+C16/$V61*100000</f>
        <v>5.9354996670555655</v>
      </c>
      <c r="D61" s="67">
        <f t="shared" si="13"/>
        <v>6.8258246171138994</v>
      </c>
      <c r="E61" s="67">
        <f t="shared" si="13"/>
        <v>4.5258184961298689</v>
      </c>
      <c r="F61" s="67">
        <f t="shared" si="13"/>
        <v>5.7871121753791765</v>
      </c>
      <c r="G61" s="67">
        <f t="shared" si="3"/>
        <v>7.0654243419486882</v>
      </c>
      <c r="H61" s="67">
        <f t="shared" si="3"/>
        <v>5.9498310247988959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2">
        <v>2689152</v>
      </c>
      <c r="X61" s="68"/>
      <c r="Y61" s="68"/>
      <c r="Z61" s="68"/>
    </row>
    <row r="62" spans="1:26" ht="15" thickBot="1" x14ac:dyDescent="0.25">
      <c r="A62" s="68"/>
      <c r="B62" s="39" t="s">
        <v>580</v>
      </c>
      <c r="C62" s="67">
        <f t="shared" ref="C62:F62" si="14">+C17/$V62*100000</f>
        <v>5.7470830220947198</v>
      </c>
      <c r="D62" s="67">
        <f t="shared" si="14"/>
        <v>6.9024244543714932</v>
      </c>
      <c r="E62" s="67">
        <f t="shared" si="14"/>
        <v>4.8731709130648531</v>
      </c>
      <c r="F62" s="67">
        <f t="shared" si="14"/>
        <v>5.643398534582702</v>
      </c>
      <c r="G62" s="67">
        <f t="shared" si="3"/>
        <v>6.2273369416302806</v>
      </c>
      <c r="H62" s="67">
        <f t="shared" si="3"/>
        <v>6.5090498032754605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2">
        <v>6744456</v>
      </c>
      <c r="X62" s="68"/>
      <c r="Y62" s="68"/>
      <c r="Z62" s="68"/>
    </row>
    <row r="63" spans="1:26" ht="15" thickBot="1" x14ac:dyDescent="0.25">
      <c r="A63" s="68"/>
      <c r="B63" s="39" t="s">
        <v>581</v>
      </c>
      <c r="C63" s="67">
        <f t="shared" ref="C63:F63" si="15">+C18/$V63*100000</f>
        <v>7.639187980659683</v>
      </c>
      <c r="D63" s="67">
        <f t="shared" si="15"/>
        <v>8.231883599848798</v>
      </c>
      <c r="E63" s="67">
        <f t="shared" si="15"/>
        <v>4.8732750911104876</v>
      </c>
      <c r="F63" s="67">
        <f t="shared" si="15"/>
        <v>6.7830720862754088</v>
      </c>
      <c r="G63" s="67">
        <f t="shared" si="3"/>
        <v>7.2480849710631636</v>
      </c>
      <c r="H63" s="67">
        <f t="shared" si="3"/>
        <v>6.7909985314465686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2">
        <v>1531439</v>
      </c>
      <c r="X63" s="68"/>
      <c r="Y63" s="68"/>
      <c r="Z63" s="68"/>
    </row>
    <row r="64" spans="1:26" ht="15" thickBot="1" x14ac:dyDescent="0.25">
      <c r="A64" s="68"/>
      <c r="B64" s="39" t="s">
        <v>582</v>
      </c>
      <c r="C64" s="67">
        <f t="shared" ref="C64:F64" si="16">+C19/$V64*100000</f>
        <v>4.3837306152188011</v>
      </c>
      <c r="D64" s="67">
        <f t="shared" si="16"/>
        <v>6.5000143604968432</v>
      </c>
      <c r="E64" s="67">
        <f t="shared" si="16"/>
        <v>8.9186243551003201</v>
      </c>
      <c r="F64" s="67">
        <f t="shared" si="16"/>
        <v>6.1976881111714084</v>
      </c>
      <c r="G64" s="67">
        <f t="shared" si="3"/>
        <v>8.7400468948723038</v>
      </c>
      <c r="H64" s="67">
        <f t="shared" si="3"/>
        <v>5.5755471570737116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2">
        <v>663612</v>
      </c>
      <c r="X64" s="68"/>
      <c r="Y64" s="68"/>
      <c r="Z64" s="68"/>
    </row>
    <row r="65" spans="1:26" ht="15" thickBot="1" x14ac:dyDescent="0.25">
      <c r="A65" s="68"/>
      <c r="B65" s="39" t="s">
        <v>583</v>
      </c>
      <c r="C65" s="67">
        <f t="shared" ref="C65:F65" si="17">+C20/$V65*100000</f>
        <v>7.994605222329068</v>
      </c>
      <c r="D65" s="67">
        <f t="shared" si="17"/>
        <v>8.2656087891876808</v>
      </c>
      <c r="E65" s="67">
        <f t="shared" si="17"/>
        <v>5.1490677703136374</v>
      </c>
      <c r="F65" s="67">
        <f t="shared" si="17"/>
        <v>7.1815945217532295</v>
      </c>
      <c r="G65" s="67">
        <f t="shared" si="3"/>
        <v>8.4269624741924272</v>
      </c>
      <c r="H65" s="67">
        <f t="shared" si="3"/>
        <v>6.7506312293261912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2">
        <v>2207201</v>
      </c>
      <c r="X65" s="68"/>
      <c r="Y65" s="68"/>
      <c r="Z65" s="68"/>
    </row>
    <row r="66" spans="1:26" ht="15" thickBot="1" x14ac:dyDescent="0.25">
      <c r="A66" s="68"/>
      <c r="B66" s="39" t="s">
        <v>17</v>
      </c>
      <c r="C66" s="67">
        <f t="shared" ref="C66:F66" si="18">+C21/$V66*100000</f>
        <v>6.25398691665937</v>
      </c>
      <c r="D66" s="67">
        <f t="shared" si="18"/>
        <v>4.3777908416615592</v>
      </c>
      <c r="E66" s="67">
        <f t="shared" si="18"/>
        <v>8.1301829916571808</v>
      </c>
      <c r="F66" s="67">
        <f t="shared" si="18"/>
        <v>4.690490187494528</v>
      </c>
      <c r="G66" s="67">
        <f t="shared" si="3"/>
        <v>5.6340673271045594</v>
      </c>
      <c r="H66" s="67">
        <f t="shared" si="3"/>
        <v>4.3820523655257686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2">
        <v>319485</v>
      </c>
      <c r="X66" s="68"/>
      <c r="Y66" s="68"/>
      <c r="Z66" s="68"/>
    </row>
    <row r="67" spans="1:26" ht="15" thickBot="1" x14ac:dyDescent="0.25">
      <c r="A67" s="68"/>
      <c r="B67" s="40" t="s">
        <v>25</v>
      </c>
      <c r="C67" s="69">
        <f t="shared" ref="C67:F67" si="19">+C22/$V67*100000</f>
        <v>7.3778455327746748</v>
      </c>
      <c r="D67" s="69">
        <f t="shared" si="19"/>
        <v>7.7661531923943956</v>
      </c>
      <c r="E67" s="69">
        <f t="shared" si="19"/>
        <v>5.5397152527269808</v>
      </c>
      <c r="F67" s="69">
        <f t="shared" si="19"/>
        <v>6.6560997741336747</v>
      </c>
      <c r="G67" s="69">
        <f t="shared" si="3"/>
        <v>7.0811799838842546</v>
      </c>
      <c r="H67" s="69">
        <f t="shared" si="3"/>
        <v>7.163396720821285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2">
        <v>47435597</v>
      </c>
      <c r="X67" s="68"/>
      <c r="Y67" s="68"/>
      <c r="Z67" s="68"/>
    </row>
    <row r="68" spans="1:26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1.42578125" style="2" customWidth="1"/>
    <col min="21" max="21" width="12.28515625" style="2" hidden="1" customWidth="1"/>
    <col min="22" max="22" width="13" style="2" hidden="1" customWidth="1"/>
    <col min="23" max="23" width="12.28515625" style="2" hidden="1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</row>
    <row r="5" spans="1:10" ht="17.100000000000001" customHeight="1" thickBot="1" x14ac:dyDescent="0.25">
      <c r="B5" s="39" t="s">
        <v>12</v>
      </c>
      <c r="C5" s="28">
        <v>1689</v>
      </c>
      <c r="D5" s="28">
        <v>1759</v>
      </c>
      <c r="E5" s="28">
        <v>1241</v>
      </c>
      <c r="F5" s="28">
        <v>1776</v>
      </c>
      <c r="G5" s="28">
        <v>1748</v>
      </c>
      <c r="H5" s="28">
        <v>1614</v>
      </c>
    </row>
    <row r="6" spans="1:10" ht="17.100000000000001" customHeight="1" thickBot="1" x14ac:dyDescent="0.25">
      <c r="B6" s="39" t="s">
        <v>13</v>
      </c>
      <c r="C6" s="28">
        <v>148</v>
      </c>
      <c r="D6" s="28">
        <v>131</v>
      </c>
      <c r="E6" s="28">
        <v>111</v>
      </c>
      <c r="F6" s="28">
        <v>123</v>
      </c>
      <c r="G6" s="28">
        <v>155</v>
      </c>
      <c r="H6" s="28">
        <v>143</v>
      </c>
    </row>
    <row r="7" spans="1:10" ht="17.100000000000001" customHeight="1" thickBot="1" x14ac:dyDescent="0.25">
      <c r="B7" s="39" t="s">
        <v>563</v>
      </c>
      <c r="C7" s="28">
        <v>98</v>
      </c>
      <c r="D7" s="28">
        <v>100</v>
      </c>
      <c r="E7" s="28">
        <v>81</v>
      </c>
      <c r="F7" s="28">
        <v>101</v>
      </c>
      <c r="G7" s="28">
        <v>112</v>
      </c>
      <c r="H7" s="28">
        <v>117</v>
      </c>
    </row>
    <row r="8" spans="1:10" ht="17.100000000000001" customHeight="1" thickBot="1" x14ac:dyDescent="0.25">
      <c r="B8" s="39" t="s">
        <v>53</v>
      </c>
      <c r="C8" s="28">
        <v>179</v>
      </c>
      <c r="D8" s="28">
        <v>176</v>
      </c>
      <c r="E8" s="28">
        <v>109</v>
      </c>
      <c r="F8" s="28">
        <v>154</v>
      </c>
      <c r="G8" s="28">
        <v>130</v>
      </c>
      <c r="H8" s="28">
        <v>182</v>
      </c>
    </row>
    <row r="9" spans="1:10" ht="17.100000000000001" customHeight="1" thickBot="1" x14ac:dyDescent="0.25">
      <c r="B9" s="39" t="s">
        <v>14</v>
      </c>
      <c r="C9" s="28">
        <v>526</v>
      </c>
      <c r="D9" s="28">
        <v>561</v>
      </c>
      <c r="E9" s="28">
        <v>472</v>
      </c>
      <c r="F9" s="28">
        <v>542</v>
      </c>
      <c r="G9" s="28">
        <v>548</v>
      </c>
      <c r="H9" s="28">
        <v>528</v>
      </c>
    </row>
    <row r="10" spans="1:10" ht="17.100000000000001" customHeight="1" thickBot="1" x14ac:dyDescent="0.25">
      <c r="B10" s="39" t="s">
        <v>15</v>
      </c>
      <c r="C10" s="28">
        <v>74</v>
      </c>
      <c r="D10" s="28">
        <v>64</v>
      </c>
      <c r="E10" s="28">
        <v>38</v>
      </c>
      <c r="F10" s="28">
        <v>71</v>
      </c>
      <c r="G10" s="28">
        <v>71</v>
      </c>
      <c r="H10" s="28">
        <v>73</v>
      </c>
    </row>
    <row r="11" spans="1:10" ht="17.100000000000001" customHeight="1" thickBot="1" x14ac:dyDescent="0.25">
      <c r="B11" s="39" t="s">
        <v>52</v>
      </c>
      <c r="C11" s="28">
        <v>257</v>
      </c>
      <c r="D11" s="28">
        <v>211</v>
      </c>
      <c r="E11" s="28">
        <v>163</v>
      </c>
      <c r="F11" s="28">
        <v>232</v>
      </c>
      <c r="G11" s="28">
        <v>202</v>
      </c>
      <c r="H11" s="28">
        <v>182</v>
      </c>
    </row>
    <row r="12" spans="1:10" ht="17.100000000000001" customHeight="1" thickBot="1" x14ac:dyDescent="0.25">
      <c r="B12" s="39" t="s">
        <v>36</v>
      </c>
      <c r="C12" s="28">
        <v>265</v>
      </c>
      <c r="D12" s="28">
        <v>274</v>
      </c>
      <c r="E12" s="28">
        <v>267</v>
      </c>
      <c r="F12" s="28">
        <v>332</v>
      </c>
      <c r="G12" s="28">
        <v>277</v>
      </c>
      <c r="H12" s="28">
        <v>259</v>
      </c>
    </row>
    <row r="13" spans="1:10" ht="17.100000000000001" customHeight="1" thickBot="1" x14ac:dyDescent="0.25">
      <c r="B13" s="39" t="s">
        <v>23</v>
      </c>
      <c r="C13" s="28">
        <v>956</v>
      </c>
      <c r="D13" s="28">
        <v>881</v>
      </c>
      <c r="E13" s="28">
        <v>727</v>
      </c>
      <c r="F13" s="28">
        <v>857</v>
      </c>
      <c r="G13" s="28">
        <v>935</v>
      </c>
      <c r="H13" s="28">
        <v>885</v>
      </c>
    </row>
    <row r="14" spans="1:10" ht="17.100000000000001" customHeight="1" thickBot="1" x14ac:dyDescent="0.25">
      <c r="B14" s="39" t="s">
        <v>54</v>
      </c>
      <c r="C14" s="28">
        <v>722</v>
      </c>
      <c r="D14" s="28">
        <v>766</v>
      </c>
      <c r="E14" s="28">
        <v>542</v>
      </c>
      <c r="F14" s="28">
        <v>700</v>
      </c>
      <c r="G14" s="28">
        <v>712</v>
      </c>
      <c r="H14" s="28">
        <v>758</v>
      </c>
    </row>
    <row r="15" spans="1:10" ht="17.100000000000001" customHeight="1" thickBot="1" x14ac:dyDescent="0.25">
      <c r="B15" s="39" t="s">
        <v>24</v>
      </c>
      <c r="C15" s="28">
        <v>137</v>
      </c>
      <c r="D15" s="28">
        <v>130</v>
      </c>
      <c r="E15" s="28">
        <v>123</v>
      </c>
      <c r="F15" s="28">
        <v>140</v>
      </c>
      <c r="G15" s="28">
        <v>118</v>
      </c>
      <c r="H15" s="28">
        <v>118</v>
      </c>
    </row>
    <row r="16" spans="1:10" ht="17.100000000000001" customHeight="1" thickBot="1" x14ac:dyDescent="0.25">
      <c r="B16" s="39" t="s">
        <v>16</v>
      </c>
      <c r="C16" s="28">
        <v>343</v>
      </c>
      <c r="D16" s="28">
        <v>350</v>
      </c>
      <c r="E16" s="28">
        <v>251</v>
      </c>
      <c r="F16" s="28">
        <v>305</v>
      </c>
      <c r="G16" s="28">
        <v>300</v>
      </c>
      <c r="H16" s="28">
        <v>301</v>
      </c>
    </row>
    <row r="17" spans="2:8" ht="17.100000000000001" customHeight="1" thickBot="1" x14ac:dyDescent="0.25">
      <c r="B17" s="39" t="s">
        <v>564</v>
      </c>
      <c r="C17" s="28">
        <v>866</v>
      </c>
      <c r="D17" s="28">
        <v>1079</v>
      </c>
      <c r="E17" s="28">
        <v>666</v>
      </c>
      <c r="F17" s="28">
        <v>934</v>
      </c>
      <c r="G17" s="28">
        <v>877</v>
      </c>
      <c r="H17" s="28">
        <v>856</v>
      </c>
    </row>
    <row r="18" spans="2:8" ht="17.100000000000001" customHeight="1" thickBot="1" x14ac:dyDescent="0.25">
      <c r="B18" s="39" t="s">
        <v>565</v>
      </c>
      <c r="C18" s="28">
        <v>272</v>
      </c>
      <c r="D18" s="28">
        <v>301</v>
      </c>
      <c r="E18" s="28">
        <v>200</v>
      </c>
      <c r="F18" s="28">
        <v>298</v>
      </c>
      <c r="G18" s="28">
        <v>310</v>
      </c>
      <c r="H18" s="28">
        <v>292</v>
      </c>
    </row>
    <row r="19" spans="2:8" ht="17.100000000000001" customHeight="1" thickBot="1" x14ac:dyDescent="0.25">
      <c r="B19" s="39" t="s">
        <v>566</v>
      </c>
      <c r="C19" s="28">
        <v>127</v>
      </c>
      <c r="D19" s="28">
        <v>124</v>
      </c>
      <c r="E19" s="28">
        <v>100</v>
      </c>
      <c r="F19" s="28">
        <v>109</v>
      </c>
      <c r="G19" s="28">
        <v>108</v>
      </c>
      <c r="H19" s="28">
        <v>95</v>
      </c>
    </row>
    <row r="20" spans="2:8" ht="17.100000000000001" customHeight="1" thickBot="1" x14ac:dyDescent="0.25">
      <c r="B20" s="39" t="s">
        <v>37</v>
      </c>
      <c r="C20" s="28">
        <v>304</v>
      </c>
      <c r="D20" s="28">
        <v>320</v>
      </c>
      <c r="E20" s="28">
        <v>206</v>
      </c>
      <c r="F20" s="28">
        <v>260</v>
      </c>
      <c r="G20" s="28">
        <v>289</v>
      </c>
      <c r="H20" s="28">
        <v>316</v>
      </c>
    </row>
    <row r="21" spans="2:8" ht="17.100000000000001" customHeight="1" thickBot="1" x14ac:dyDescent="0.25">
      <c r="B21" s="39" t="s">
        <v>17</v>
      </c>
      <c r="C21" s="28">
        <v>43</v>
      </c>
      <c r="D21" s="28">
        <v>37</v>
      </c>
      <c r="E21" s="28">
        <v>23</v>
      </c>
      <c r="F21" s="28">
        <v>24</v>
      </c>
      <c r="G21" s="28">
        <v>30</v>
      </c>
      <c r="H21" s="28">
        <v>34</v>
      </c>
    </row>
    <row r="22" spans="2:8" ht="17.100000000000001" customHeight="1" thickBot="1" x14ac:dyDescent="0.25">
      <c r="B22" s="40" t="s">
        <v>25</v>
      </c>
      <c r="C22" s="42">
        <v>7006</v>
      </c>
      <c r="D22" s="42">
        <v>7264</v>
      </c>
      <c r="E22" s="42">
        <v>5320</v>
      </c>
      <c r="F22" s="42">
        <v>6958</v>
      </c>
      <c r="G22" s="42">
        <f>SUM(G5:G21)</f>
        <v>6922</v>
      </c>
      <c r="H22" s="42">
        <f>SUM(H5:H21)</f>
        <v>6753</v>
      </c>
    </row>
    <row r="25" spans="2:8" ht="39" customHeight="1" x14ac:dyDescent="0.2">
      <c r="B25" s="13"/>
      <c r="C25" s="26" t="s">
        <v>590</v>
      </c>
      <c r="D25" s="26" t="s">
        <v>599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3.4931912374185907E-2</v>
      </c>
      <c r="D26" s="49">
        <f t="shared" si="0"/>
        <v>-8.2433200682205804E-2</v>
      </c>
    </row>
    <row r="27" spans="2:8" ht="17.100000000000001" customHeight="1" thickBot="1" x14ac:dyDescent="0.25">
      <c r="B27" s="39" t="s">
        <v>13</v>
      </c>
      <c r="C27" s="49">
        <f t="shared" si="0"/>
        <v>4.72972972972973E-2</v>
      </c>
      <c r="D27" s="49">
        <f t="shared" si="0"/>
        <v>9.1603053435114504E-2</v>
      </c>
    </row>
    <row r="28" spans="2:8" ht="17.100000000000001" customHeight="1" thickBot="1" x14ac:dyDescent="0.25">
      <c r="B28" s="39" t="s">
        <v>563</v>
      </c>
      <c r="C28" s="49">
        <f t="shared" si="0"/>
        <v>0.14285714285714285</v>
      </c>
      <c r="D28" s="49">
        <f t="shared" si="0"/>
        <v>0.17</v>
      </c>
    </row>
    <row r="29" spans="2:8" ht="17.100000000000001" customHeight="1" thickBot="1" x14ac:dyDescent="0.25">
      <c r="B29" s="39" t="s">
        <v>53</v>
      </c>
      <c r="C29" s="49">
        <f t="shared" si="0"/>
        <v>-0.27374301675977653</v>
      </c>
      <c r="D29" s="49">
        <f t="shared" si="0"/>
        <v>3.4090909090909088E-2</v>
      </c>
    </row>
    <row r="30" spans="2:8" ht="17.100000000000001" customHeight="1" thickBot="1" x14ac:dyDescent="0.25">
      <c r="B30" s="39" t="s">
        <v>14</v>
      </c>
      <c r="C30" s="49">
        <f t="shared" si="0"/>
        <v>4.1825095057034217E-2</v>
      </c>
      <c r="D30" s="49">
        <f t="shared" si="0"/>
        <v>-5.8823529411764705E-2</v>
      </c>
    </row>
    <row r="31" spans="2:8" ht="17.100000000000001" customHeight="1" thickBot="1" x14ac:dyDescent="0.25">
      <c r="B31" s="39" t="s">
        <v>15</v>
      </c>
      <c r="C31" s="49">
        <f t="shared" si="0"/>
        <v>-4.0540540540540543E-2</v>
      </c>
      <c r="D31" s="49">
        <f t="shared" si="0"/>
        <v>0.140625</v>
      </c>
    </row>
    <row r="32" spans="2:8" ht="17.100000000000001" customHeight="1" thickBot="1" x14ac:dyDescent="0.25">
      <c r="B32" s="39" t="s">
        <v>52</v>
      </c>
      <c r="C32" s="49">
        <f t="shared" si="0"/>
        <v>-0.2140077821011673</v>
      </c>
      <c r="D32" s="49">
        <f t="shared" si="0"/>
        <v>-0.13744075829383887</v>
      </c>
    </row>
    <row r="33" spans="1:25" ht="17.100000000000001" customHeight="1" thickBot="1" x14ac:dyDescent="0.25">
      <c r="B33" s="39" t="s">
        <v>36</v>
      </c>
      <c r="C33" s="49">
        <f t="shared" si="0"/>
        <v>4.5283018867924525E-2</v>
      </c>
      <c r="D33" s="49">
        <f t="shared" si="0"/>
        <v>-5.4744525547445258E-2</v>
      </c>
    </row>
    <row r="34" spans="1:25" ht="17.100000000000001" customHeight="1" thickBot="1" x14ac:dyDescent="0.25">
      <c r="B34" s="39" t="s">
        <v>23</v>
      </c>
      <c r="C34" s="49">
        <f t="shared" si="0"/>
        <v>-2.1966527196652718E-2</v>
      </c>
      <c r="D34" s="49">
        <f t="shared" si="0"/>
        <v>4.5402951191827468E-3</v>
      </c>
    </row>
    <row r="35" spans="1:25" ht="17.100000000000001" customHeight="1" thickBot="1" x14ac:dyDescent="0.25">
      <c r="B35" s="39" t="s">
        <v>54</v>
      </c>
      <c r="C35" s="49">
        <f t="shared" si="0"/>
        <v>-1.3850415512465374E-2</v>
      </c>
      <c r="D35" s="49">
        <f t="shared" si="0"/>
        <v>-1.0443864229765013E-2</v>
      </c>
    </row>
    <row r="36" spans="1:25" ht="17.100000000000001" customHeight="1" thickBot="1" x14ac:dyDescent="0.25">
      <c r="B36" s="39" t="s">
        <v>24</v>
      </c>
      <c r="C36" s="49">
        <f t="shared" si="0"/>
        <v>-0.13868613138686131</v>
      </c>
      <c r="D36" s="49">
        <f t="shared" si="0"/>
        <v>-9.2307692307692313E-2</v>
      </c>
    </row>
    <row r="37" spans="1:25" ht="17.100000000000001" customHeight="1" thickBot="1" x14ac:dyDescent="0.25">
      <c r="B37" s="39" t="s">
        <v>16</v>
      </c>
      <c r="C37" s="49">
        <f t="shared" si="0"/>
        <v>-0.12536443148688048</v>
      </c>
      <c r="D37" s="49">
        <f t="shared" si="0"/>
        <v>-0.14000000000000001</v>
      </c>
    </row>
    <row r="38" spans="1:25" ht="17.100000000000001" customHeight="1" thickBot="1" x14ac:dyDescent="0.25">
      <c r="B38" s="39" t="s">
        <v>564</v>
      </c>
      <c r="C38" s="49">
        <f t="shared" si="0"/>
        <v>1.2702078521939953E-2</v>
      </c>
      <c r="D38" s="49">
        <f t="shared" si="0"/>
        <v>-0.20667284522706209</v>
      </c>
    </row>
    <row r="39" spans="1:25" ht="17.100000000000001" customHeight="1" thickBot="1" x14ac:dyDescent="0.25">
      <c r="B39" s="39" t="s">
        <v>565</v>
      </c>
      <c r="C39" s="49">
        <f t="shared" si="0"/>
        <v>0.13970588235294118</v>
      </c>
      <c r="D39" s="49">
        <f t="shared" si="0"/>
        <v>-2.9900332225913623E-2</v>
      </c>
    </row>
    <row r="40" spans="1:25" ht="17.100000000000001" customHeight="1" thickBot="1" x14ac:dyDescent="0.25">
      <c r="B40" s="39" t="s">
        <v>566</v>
      </c>
      <c r="C40" s="49">
        <f t="shared" si="0"/>
        <v>-0.14960629921259844</v>
      </c>
      <c r="D40" s="49">
        <f t="shared" si="0"/>
        <v>-0.23387096774193547</v>
      </c>
    </row>
    <row r="41" spans="1:25" ht="17.100000000000001" customHeight="1" thickBot="1" x14ac:dyDescent="0.25">
      <c r="B41" s="39" t="s">
        <v>37</v>
      </c>
      <c r="C41" s="49">
        <f t="shared" si="0"/>
        <v>-4.9342105263157895E-2</v>
      </c>
      <c r="D41" s="49">
        <f t="shared" si="0"/>
        <v>-1.2500000000000001E-2</v>
      </c>
    </row>
    <row r="42" spans="1:25" ht="17.100000000000001" customHeight="1" thickBot="1" x14ac:dyDescent="0.25">
      <c r="B42" s="39" t="s">
        <v>17</v>
      </c>
      <c r="C42" s="49">
        <f t="shared" si="0"/>
        <v>-0.30232558139534882</v>
      </c>
      <c r="D42" s="49">
        <f t="shared" si="0"/>
        <v>-8.1081081081081086E-2</v>
      </c>
    </row>
    <row r="43" spans="1:25" ht="17.100000000000001" customHeight="1" thickBot="1" x14ac:dyDescent="0.25">
      <c r="B43" s="40" t="s">
        <v>25</v>
      </c>
      <c r="C43" s="50">
        <f t="shared" si="0"/>
        <v>-1.1989723094490437E-2</v>
      </c>
      <c r="D43" s="50">
        <f t="shared" si="0"/>
        <v>-7.034691629955947E-2</v>
      </c>
    </row>
    <row r="44" spans="1:25" ht="13.5" thickBot="1" x14ac:dyDescent="0.25">
      <c r="A44" s="68"/>
      <c r="B44" s="68"/>
      <c r="C44" s="67"/>
      <c r="D44" s="67"/>
      <c r="E44" s="67"/>
      <c r="F44" s="67"/>
      <c r="G44" s="6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6" spans="1:25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spans="1:25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spans="1:25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</row>
    <row r="49" spans="1:25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2">
        <v>2022</v>
      </c>
      <c r="X49" s="68"/>
      <c r="Y49" s="68"/>
    </row>
    <row r="50" spans="1:25" ht="15" thickBot="1" x14ac:dyDescent="0.25">
      <c r="A50" s="68"/>
      <c r="B50" s="39" t="s">
        <v>574</v>
      </c>
      <c r="C50" s="67">
        <f>+C5/$V50*100000</f>
        <v>19.543668643982972</v>
      </c>
      <c r="D50" s="67">
        <f t="shared" ref="D50:F50" si="1">+D5/$V50*100000</f>
        <v>20.353648990388425</v>
      </c>
      <c r="E50" s="67">
        <f t="shared" si="1"/>
        <v>14.359794426988081</v>
      </c>
      <c r="F50" s="67">
        <f t="shared" si="1"/>
        <v>20.550358503086894</v>
      </c>
      <c r="G50" s="67">
        <f>+G5/$W50*100000</f>
        <v>20.180376546431027</v>
      </c>
      <c r="H50" s="67">
        <f>+H5/$W50*100000</f>
        <v>18.633368275709199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2">
        <v>8661880</v>
      </c>
      <c r="X50" s="68"/>
      <c r="Y50" s="68"/>
    </row>
    <row r="51" spans="1:25" ht="15" thickBot="1" x14ac:dyDescent="0.25">
      <c r="A51" s="68"/>
      <c r="B51" s="39" t="s">
        <v>575</v>
      </c>
      <c r="C51" s="67">
        <f t="shared" ref="C51:F51" si="2">+C6/$V51*100000</f>
        <v>11.159191139602235</v>
      </c>
      <c r="D51" s="67">
        <f t="shared" si="2"/>
        <v>9.8773921573506271</v>
      </c>
      <c r="E51" s="67">
        <f t="shared" si="2"/>
        <v>8.3693933547016766</v>
      </c>
      <c r="F51" s="67">
        <f t="shared" si="2"/>
        <v>9.2741926362910458</v>
      </c>
      <c r="G51" s="67">
        <f t="shared" ref="G51:H67" si="3">+G6/$W51*100000</f>
        <v>11.695094549180514</v>
      </c>
      <c r="H51" s="67">
        <f t="shared" si="3"/>
        <v>10.789667874405248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2">
        <v>1325342</v>
      </c>
      <c r="X51" s="68"/>
      <c r="Y51" s="68"/>
    </row>
    <row r="52" spans="1:25" ht="15" thickBot="1" x14ac:dyDescent="0.25">
      <c r="A52" s="68"/>
      <c r="B52" s="39" t="s">
        <v>576</v>
      </c>
      <c r="C52" s="67">
        <f t="shared" ref="C52:F52" si="4">+C7/$V52*100000</f>
        <v>9.6857852206777686</v>
      </c>
      <c r="D52" s="67">
        <f t="shared" si="4"/>
        <v>9.8834543068140484</v>
      </c>
      <c r="E52" s="67">
        <f t="shared" si="4"/>
        <v>8.00559798851938</v>
      </c>
      <c r="F52" s="67">
        <f t="shared" si="4"/>
        <v>9.9822888498821882</v>
      </c>
      <c r="G52" s="67">
        <f t="shared" si="3"/>
        <v>11.149836883859516</v>
      </c>
      <c r="H52" s="67">
        <f t="shared" si="3"/>
        <v>11.647597459031816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2">
        <v>1004499</v>
      </c>
      <c r="X52" s="68"/>
      <c r="Y52" s="68"/>
    </row>
    <row r="53" spans="1:25" ht="15" thickBot="1" x14ac:dyDescent="0.25">
      <c r="A53" s="68"/>
      <c r="B53" s="39" t="s">
        <v>53</v>
      </c>
      <c r="C53" s="67">
        <f t="shared" ref="C53:F53" si="5">+C8/$V53*100000</f>
        <v>15.259912975870582</v>
      </c>
      <c r="D53" s="67">
        <f t="shared" si="5"/>
        <v>15.004160244431411</v>
      </c>
      <c r="E53" s="67">
        <f t="shared" si="5"/>
        <v>9.292349242289907</v>
      </c>
      <c r="F53" s="67">
        <f t="shared" si="5"/>
        <v>13.128640213877485</v>
      </c>
      <c r="G53" s="67">
        <f t="shared" si="3"/>
        <v>11.05203467958451</v>
      </c>
      <c r="H53" s="67">
        <f t="shared" si="3"/>
        <v>15.472848551418316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2">
        <v>1176254</v>
      </c>
      <c r="X53" s="68"/>
      <c r="Y53" s="68"/>
    </row>
    <row r="54" spans="1:25" ht="15" thickBot="1" x14ac:dyDescent="0.25">
      <c r="A54" s="68"/>
      <c r="B54" s="39" t="s">
        <v>14</v>
      </c>
      <c r="C54" s="67">
        <f t="shared" ref="C54:F54" si="6">+C9/$V54*100000</f>
        <v>24.206790418897128</v>
      </c>
      <c r="D54" s="67">
        <f t="shared" si="6"/>
        <v>25.817508412549977</v>
      </c>
      <c r="E54" s="67">
        <f t="shared" si="6"/>
        <v>21.721682657261301</v>
      </c>
      <c r="F54" s="67">
        <f t="shared" si="6"/>
        <v>24.943118644567004</v>
      </c>
      <c r="G54" s="67">
        <f t="shared" si="3"/>
        <v>25.179056171349913</v>
      </c>
      <c r="H54" s="67">
        <f t="shared" si="3"/>
        <v>24.260112515461227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2">
        <v>2176412</v>
      </c>
      <c r="X54" s="68"/>
      <c r="Y54" s="68"/>
    </row>
    <row r="55" spans="1:25" ht="15" thickBot="1" x14ac:dyDescent="0.25">
      <c r="A55" s="68"/>
      <c r="B55" s="39" t="s">
        <v>15</v>
      </c>
      <c r="C55" s="67">
        <f t="shared" ref="C55:F55" si="7">+C10/$V55*100000</f>
        <v>12.660241879053629</v>
      </c>
      <c r="D55" s="67">
        <f t="shared" si="7"/>
        <v>10.949398381884221</v>
      </c>
      <c r="E55" s="67">
        <f t="shared" si="7"/>
        <v>6.5012052892437557</v>
      </c>
      <c r="F55" s="67">
        <f t="shared" si="7"/>
        <v>12.146988829902806</v>
      </c>
      <c r="G55" s="67">
        <f t="shared" si="3"/>
        <v>12.13214814207258</v>
      </c>
      <c r="H55" s="67">
        <f t="shared" si="3"/>
        <v>12.473898793961949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2">
        <v>585222</v>
      </c>
      <c r="X55" s="68"/>
      <c r="Y55" s="68"/>
    </row>
    <row r="56" spans="1:25" ht="15" thickBot="1" x14ac:dyDescent="0.25">
      <c r="A56" s="68"/>
      <c r="B56" s="39" t="s">
        <v>577</v>
      </c>
      <c r="C56" s="67">
        <f t="shared" ref="C56:F56" si="8">+C11/$V56*100000</f>
        <v>10.784096101822009</v>
      </c>
      <c r="D56" s="67">
        <f t="shared" si="8"/>
        <v>8.8538687839861634</v>
      </c>
      <c r="E56" s="67">
        <f t="shared" si="8"/>
        <v>6.8397185392878894</v>
      </c>
      <c r="F56" s="67">
        <f t="shared" si="8"/>
        <v>9.7350595160416571</v>
      </c>
      <c r="G56" s="67">
        <f t="shared" si="3"/>
        <v>8.5229765947248683</v>
      </c>
      <c r="H56" s="67">
        <f t="shared" si="3"/>
        <v>7.679117525940228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2">
        <v>2370064</v>
      </c>
      <c r="X56" s="68"/>
      <c r="Y56" s="68"/>
    </row>
    <row r="57" spans="1:25" ht="15" thickBot="1" x14ac:dyDescent="0.25">
      <c r="A57" s="68"/>
      <c r="B57" s="39" t="s">
        <v>578</v>
      </c>
      <c r="C57" s="67">
        <f t="shared" ref="C57:F57" si="9">+C12/$V57*100000</f>
        <v>12.929591785952317</v>
      </c>
      <c r="D57" s="67">
        <f t="shared" si="9"/>
        <v>13.368709997550697</v>
      </c>
      <c r="E57" s="67">
        <f t="shared" si="9"/>
        <v>13.027173610751955</v>
      </c>
      <c r="F57" s="67">
        <f t="shared" si="9"/>
        <v>16.198582916740257</v>
      </c>
      <c r="G57" s="67">
        <f t="shared" si="3"/>
        <v>13.497755815364345</v>
      </c>
      <c r="H57" s="67">
        <f t="shared" si="3"/>
        <v>12.620645329167383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2">
        <v>2052193</v>
      </c>
      <c r="X57" s="68"/>
      <c r="Y57" s="68"/>
    </row>
    <row r="58" spans="1:25" ht="15" thickBot="1" x14ac:dyDescent="0.25">
      <c r="A58" s="68"/>
      <c r="B58" s="39" t="s">
        <v>23</v>
      </c>
      <c r="C58" s="67">
        <f t="shared" ref="C58:F58" si="10">+C13/$V58*100000</f>
        <v>12.314252510703481</v>
      </c>
      <c r="D58" s="67">
        <f t="shared" si="10"/>
        <v>11.348176215407706</v>
      </c>
      <c r="E58" s="67">
        <f t="shared" si="10"/>
        <v>9.3644995557337136</v>
      </c>
      <c r="F58" s="67">
        <f t="shared" si="10"/>
        <v>11.039031800913058</v>
      </c>
      <c r="G58" s="67">
        <f t="shared" si="3"/>
        <v>12.012896326006624</v>
      </c>
      <c r="H58" s="67">
        <f t="shared" si="3"/>
        <v>11.37049545295814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2">
        <v>7783302</v>
      </c>
      <c r="X58" s="68"/>
      <c r="Y58" s="68"/>
    </row>
    <row r="59" spans="1:25" ht="15" thickBot="1" x14ac:dyDescent="0.25">
      <c r="A59" s="68"/>
      <c r="B59" s="39" t="s">
        <v>579</v>
      </c>
      <c r="C59" s="67">
        <f t="shared" ref="C59:F59" si="11">+C14/$V59*100000</f>
        <v>14.274027319934726</v>
      </c>
      <c r="D59" s="67">
        <f t="shared" si="11"/>
        <v>15.143912641371193</v>
      </c>
      <c r="E59" s="67">
        <f t="shared" si="11"/>
        <v>10.715405550421913</v>
      </c>
      <c r="F59" s="67">
        <f t="shared" si="11"/>
        <v>13.839084659216494</v>
      </c>
      <c r="G59" s="67">
        <f t="shared" si="3"/>
        <v>13.985906841681697</v>
      </c>
      <c r="H59" s="67">
        <f t="shared" si="3"/>
        <v>14.889490710666747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2">
        <v>5090839</v>
      </c>
      <c r="X59" s="68"/>
      <c r="Y59" s="68"/>
    </row>
    <row r="60" spans="1:25" ht="15" thickBot="1" x14ac:dyDescent="0.25">
      <c r="A60" s="68"/>
      <c r="B60" s="39" t="s">
        <v>24</v>
      </c>
      <c r="C60" s="67">
        <f t="shared" ref="C60:F60" si="12">+C15/$V60*100000</f>
        <v>12.930615450103396</v>
      </c>
      <c r="D60" s="67">
        <f t="shared" si="12"/>
        <v>12.269927069441181</v>
      </c>
      <c r="E60" s="67">
        <f t="shared" si="12"/>
        <v>11.609238688778962</v>
      </c>
      <c r="F60" s="67">
        <f t="shared" si="12"/>
        <v>13.213767613244348</v>
      </c>
      <c r="G60" s="67">
        <f t="shared" si="3"/>
        <v>11.192844168101342</v>
      </c>
      <c r="H60" s="67">
        <f t="shared" si="3"/>
        <v>11.192844168101342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2">
        <v>1054245</v>
      </c>
      <c r="X60" s="68"/>
      <c r="Y60" s="68"/>
    </row>
    <row r="61" spans="1:25" ht="15" thickBot="1" x14ac:dyDescent="0.25">
      <c r="A61" s="68"/>
      <c r="B61" s="39" t="s">
        <v>16</v>
      </c>
      <c r="C61" s="67">
        <f t="shared" ref="C61:F61" si="13">+C16/$V61*100000</f>
        <v>12.724227411250368</v>
      </c>
      <c r="D61" s="67">
        <f t="shared" si="13"/>
        <v>12.983905521684049</v>
      </c>
      <c r="E61" s="67">
        <f t="shared" si="13"/>
        <v>9.3113151026934187</v>
      </c>
      <c r="F61" s="67">
        <f t="shared" si="13"/>
        <v>11.314546240324672</v>
      </c>
      <c r="G61" s="67">
        <f t="shared" si="3"/>
        <v>11.15593317149793</v>
      </c>
      <c r="H61" s="67">
        <f t="shared" si="3"/>
        <v>11.193119615402923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2">
        <v>2689152</v>
      </c>
      <c r="X61" s="68"/>
      <c r="Y61" s="68"/>
    </row>
    <row r="62" spans="1:25" ht="15" thickBot="1" x14ac:dyDescent="0.25">
      <c r="A62" s="68"/>
      <c r="B62" s="39" t="s">
        <v>580</v>
      </c>
      <c r="C62" s="67">
        <f t="shared" ref="C62:F62" si="14">+C17/$V62*100000</f>
        <v>12.8272523122011</v>
      </c>
      <c r="D62" s="67">
        <f t="shared" si="14"/>
        <v>15.982223146495368</v>
      </c>
      <c r="E62" s="67">
        <f t="shared" si="14"/>
        <v>9.8648383832862976</v>
      </c>
      <c r="F62" s="67">
        <f t="shared" si="14"/>
        <v>13.834473048032136</v>
      </c>
      <c r="G62" s="67">
        <f t="shared" si="3"/>
        <v>13.003272613832753</v>
      </c>
      <c r="H62" s="67">
        <f t="shared" si="3"/>
        <v>12.691905766751239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2">
        <v>6744456</v>
      </c>
      <c r="X62" s="68"/>
      <c r="Y62" s="68"/>
    </row>
    <row r="63" spans="1:25" ht="15" thickBot="1" x14ac:dyDescent="0.25">
      <c r="A63" s="68"/>
      <c r="B63" s="39" t="s">
        <v>581</v>
      </c>
      <c r="C63" s="67">
        <f t="shared" ref="C63:F63" si="15">+C18/$V63*100000</f>
        <v>17.912578713270982</v>
      </c>
      <c r="D63" s="67">
        <f t="shared" si="15"/>
        <v>19.822375708435903</v>
      </c>
      <c r="E63" s="67">
        <f t="shared" si="15"/>
        <v>13.171013759758075</v>
      </c>
      <c r="F63" s="67">
        <f t="shared" si="15"/>
        <v>19.62481050203953</v>
      </c>
      <c r="G63" s="67">
        <f t="shared" si="3"/>
        <v>20.242399468734959</v>
      </c>
      <c r="H63" s="67">
        <f t="shared" si="3"/>
        <v>19.067034338292284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2">
        <v>1531439</v>
      </c>
      <c r="X63" s="68"/>
      <c r="Y63" s="68"/>
    </row>
    <row r="64" spans="1:25" ht="15" thickBot="1" x14ac:dyDescent="0.25">
      <c r="A64" s="68"/>
      <c r="B64" s="39" t="s">
        <v>582</v>
      </c>
      <c r="C64" s="67">
        <f t="shared" ref="C64:F64" si="16">+C19/$V64*100000</f>
        <v>19.197716832165092</v>
      </c>
      <c r="D64" s="67">
        <f t="shared" si="16"/>
        <v>18.74422745817694</v>
      </c>
      <c r="E64" s="67">
        <f t="shared" si="16"/>
        <v>15.116312466271728</v>
      </c>
      <c r="F64" s="67">
        <f t="shared" si="16"/>
        <v>16.476780588236185</v>
      </c>
      <c r="G64" s="67">
        <f t="shared" si="3"/>
        <v>16.274570080107051</v>
      </c>
      <c r="H64" s="67">
        <f t="shared" si="3"/>
        <v>14.315594051946018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2">
        <v>663612</v>
      </c>
      <c r="X64" s="68"/>
      <c r="Y64" s="68"/>
    </row>
    <row r="65" spans="1:25" ht="15" thickBot="1" x14ac:dyDescent="0.25">
      <c r="A65" s="68"/>
      <c r="B65" s="39" t="s">
        <v>583</v>
      </c>
      <c r="C65" s="67">
        <f t="shared" ref="C65:F65" si="17">+C20/$V65*100000</f>
        <v>13.730847387503033</v>
      </c>
      <c r="D65" s="67">
        <f t="shared" si="17"/>
        <v>14.453523565792665</v>
      </c>
      <c r="E65" s="67">
        <f t="shared" si="17"/>
        <v>9.3044557954790275</v>
      </c>
      <c r="F65" s="67">
        <f t="shared" si="17"/>
        <v>11.74348789720654</v>
      </c>
      <c r="G65" s="67">
        <f t="shared" si="3"/>
        <v>13.093506209901136</v>
      </c>
      <c r="H65" s="67">
        <f t="shared" si="3"/>
        <v>14.316774956154877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2">
        <v>2207201</v>
      </c>
      <c r="X65" s="68"/>
      <c r="Y65" s="68"/>
    </row>
    <row r="66" spans="1:25" ht="15" thickBot="1" x14ac:dyDescent="0.25">
      <c r="A66" s="68"/>
      <c r="B66" s="39" t="s">
        <v>17</v>
      </c>
      <c r="C66" s="67">
        <f t="shared" ref="C66:F66" si="18">+C21/$V66*100000</f>
        <v>13.446071870817645</v>
      </c>
      <c r="D66" s="67">
        <f t="shared" si="18"/>
        <v>11.569875795819835</v>
      </c>
      <c r="E66" s="67">
        <f t="shared" si="18"/>
        <v>7.1920849541582754</v>
      </c>
      <c r="F66" s="67">
        <f t="shared" si="18"/>
        <v>7.5047842999912442</v>
      </c>
      <c r="G66" s="67">
        <f t="shared" si="3"/>
        <v>9.3901122118409326</v>
      </c>
      <c r="H66" s="67">
        <f t="shared" si="3"/>
        <v>10.642127173419723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2">
        <v>319485</v>
      </c>
      <c r="X66" s="68"/>
      <c r="Y66" s="68"/>
    </row>
    <row r="67" spans="1:25" ht="15" thickBot="1" x14ac:dyDescent="0.25">
      <c r="A67" s="68"/>
      <c r="B67" s="40" t="s">
        <v>25</v>
      </c>
      <c r="C67" s="69">
        <f t="shared" ref="C67:F67" si="19">+C22/$V67*100000</f>
        <v>14.785236213563893</v>
      </c>
      <c r="D67" s="69">
        <f t="shared" si="19"/>
        <v>15.329711084117632</v>
      </c>
      <c r="E67" s="69">
        <f t="shared" si="19"/>
        <v>11.227156245526681</v>
      </c>
      <c r="F67" s="69">
        <f t="shared" si="19"/>
        <v>14.683938563228317</v>
      </c>
      <c r="G67" s="69">
        <f t="shared" si="3"/>
        <v>14.592416745592979</v>
      </c>
      <c r="H67" s="69">
        <f t="shared" si="3"/>
        <v>14.236144218865844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2">
        <v>47435597</v>
      </c>
      <c r="X67" s="68"/>
      <c r="Y67" s="68"/>
    </row>
    <row r="68" spans="1:25" ht="13.5" thickBot="1" x14ac:dyDescent="0.25">
      <c r="C68" s="67"/>
      <c r="D68" s="67"/>
      <c r="E68" s="67"/>
      <c r="F68" s="67"/>
      <c r="G68" s="67"/>
    </row>
    <row r="69" spans="1:25" ht="13.5" thickBot="1" x14ac:dyDescent="0.25">
      <c r="C69" s="67"/>
      <c r="D69" s="67"/>
      <c r="E69" s="67"/>
      <c r="F69" s="67"/>
      <c r="G69" s="67"/>
    </row>
    <row r="70" spans="1:25" ht="13.5" thickBot="1" x14ac:dyDescent="0.25">
      <c r="C70" s="67"/>
      <c r="D70" s="67"/>
      <c r="E70" s="67"/>
      <c r="F70" s="67"/>
      <c r="G70" s="6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2.140625" style="2" customWidth="1"/>
    <col min="21" max="21" width="0.140625" style="2" hidden="1" customWidth="1"/>
    <col min="22" max="22" width="13.7109375" style="2" hidden="1" customWidth="1"/>
    <col min="23" max="23" width="12.28515625" style="2" hidden="1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572</v>
      </c>
      <c r="D4" s="25" t="s">
        <v>585</v>
      </c>
      <c r="E4" s="25" t="s">
        <v>587</v>
      </c>
      <c r="F4" s="41" t="s">
        <v>588</v>
      </c>
      <c r="G4" s="25" t="s">
        <v>589</v>
      </c>
      <c r="H4" s="25" t="s">
        <v>598</v>
      </c>
    </row>
    <row r="5" spans="1:10" ht="17.100000000000001" customHeight="1" thickBot="1" x14ac:dyDescent="0.25">
      <c r="B5" s="39" t="s">
        <v>12</v>
      </c>
      <c r="C5" s="28">
        <v>1506</v>
      </c>
      <c r="D5" s="28">
        <v>1649</v>
      </c>
      <c r="E5" s="28">
        <v>1101</v>
      </c>
      <c r="F5" s="28">
        <v>1258</v>
      </c>
      <c r="G5" s="28">
        <v>1351</v>
      </c>
      <c r="H5" s="28">
        <v>1335</v>
      </c>
    </row>
    <row r="6" spans="1:10" ht="17.100000000000001" customHeight="1" thickBot="1" x14ac:dyDescent="0.25">
      <c r="B6" s="39" t="s">
        <v>13</v>
      </c>
      <c r="C6" s="28">
        <v>120</v>
      </c>
      <c r="D6" s="28">
        <v>140</v>
      </c>
      <c r="E6" s="28">
        <v>104</v>
      </c>
      <c r="F6" s="28">
        <v>122</v>
      </c>
      <c r="G6" s="28">
        <v>110</v>
      </c>
      <c r="H6" s="28">
        <v>131</v>
      </c>
    </row>
    <row r="7" spans="1:10" ht="17.100000000000001" customHeight="1" thickBot="1" x14ac:dyDescent="0.25">
      <c r="B7" s="39" t="s">
        <v>563</v>
      </c>
      <c r="C7" s="28">
        <v>115</v>
      </c>
      <c r="D7" s="28">
        <v>117</v>
      </c>
      <c r="E7" s="28">
        <v>75</v>
      </c>
      <c r="F7" s="28">
        <v>115</v>
      </c>
      <c r="G7" s="28">
        <v>117</v>
      </c>
      <c r="H7" s="28">
        <v>111</v>
      </c>
    </row>
    <row r="8" spans="1:10" ht="17.100000000000001" customHeight="1" thickBot="1" x14ac:dyDescent="0.25">
      <c r="B8" s="39" t="s">
        <v>53</v>
      </c>
      <c r="C8" s="28">
        <v>234</v>
      </c>
      <c r="D8" s="28">
        <v>213</v>
      </c>
      <c r="E8" s="28">
        <v>131</v>
      </c>
      <c r="F8" s="28">
        <v>195</v>
      </c>
      <c r="G8" s="28">
        <v>155</v>
      </c>
      <c r="H8" s="28">
        <v>144</v>
      </c>
    </row>
    <row r="9" spans="1:10" ht="17.100000000000001" customHeight="1" thickBot="1" x14ac:dyDescent="0.25">
      <c r="B9" s="39" t="s">
        <v>14</v>
      </c>
      <c r="C9" s="28">
        <v>557</v>
      </c>
      <c r="D9" s="28">
        <v>686</v>
      </c>
      <c r="E9" s="28">
        <v>491</v>
      </c>
      <c r="F9" s="28">
        <v>570</v>
      </c>
      <c r="G9" s="28">
        <v>559</v>
      </c>
      <c r="H9" s="28">
        <v>586</v>
      </c>
    </row>
    <row r="10" spans="1:10" ht="17.100000000000001" customHeight="1" thickBot="1" x14ac:dyDescent="0.25">
      <c r="B10" s="39" t="s">
        <v>15</v>
      </c>
      <c r="C10" s="28">
        <v>66</v>
      </c>
      <c r="D10" s="28">
        <v>71</v>
      </c>
      <c r="E10" s="28">
        <v>50</v>
      </c>
      <c r="F10" s="28">
        <v>60</v>
      </c>
      <c r="G10" s="28">
        <v>69</v>
      </c>
      <c r="H10" s="28">
        <v>61</v>
      </c>
    </row>
    <row r="11" spans="1:10" ht="17.100000000000001" customHeight="1" thickBot="1" x14ac:dyDescent="0.25">
      <c r="B11" s="39" t="s">
        <v>52</v>
      </c>
      <c r="C11" s="28">
        <v>212</v>
      </c>
      <c r="D11" s="28">
        <v>214</v>
      </c>
      <c r="E11" s="28">
        <v>155</v>
      </c>
      <c r="F11" s="28">
        <v>213</v>
      </c>
      <c r="G11" s="28">
        <v>168</v>
      </c>
      <c r="H11" s="28">
        <v>187</v>
      </c>
    </row>
    <row r="12" spans="1:10" ht="17.100000000000001" customHeight="1" thickBot="1" x14ac:dyDescent="0.25">
      <c r="B12" s="39" t="s">
        <v>36</v>
      </c>
      <c r="C12" s="28">
        <v>190</v>
      </c>
      <c r="D12" s="28">
        <v>228</v>
      </c>
      <c r="E12" s="28">
        <v>152</v>
      </c>
      <c r="F12" s="28">
        <v>183</v>
      </c>
      <c r="G12" s="28">
        <v>212</v>
      </c>
      <c r="H12" s="28">
        <v>190</v>
      </c>
    </row>
    <row r="13" spans="1:10" ht="17.100000000000001" customHeight="1" thickBot="1" x14ac:dyDescent="0.25">
      <c r="B13" s="39" t="s">
        <v>23</v>
      </c>
      <c r="C13" s="28">
        <v>1099</v>
      </c>
      <c r="D13" s="28">
        <v>1115</v>
      </c>
      <c r="E13" s="28">
        <v>790</v>
      </c>
      <c r="F13" s="28">
        <v>943</v>
      </c>
      <c r="G13" s="28">
        <v>977</v>
      </c>
      <c r="H13" s="28">
        <v>1051</v>
      </c>
    </row>
    <row r="14" spans="1:10" ht="17.100000000000001" customHeight="1" thickBot="1" x14ac:dyDescent="0.25">
      <c r="B14" s="39" t="s">
        <v>54</v>
      </c>
      <c r="C14" s="28">
        <v>613</v>
      </c>
      <c r="D14" s="28">
        <v>675</v>
      </c>
      <c r="E14" s="28">
        <v>509</v>
      </c>
      <c r="F14" s="28">
        <v>532</v>
      </c>
      <c r="G14" s="28">
        <v>578</v>
      </c>
      <c r="H14" s="28">
        <v>584</v>
      </c>
    </row>
    <row r="15" spans="1:10" ht="17.100000000000001" customHeight="1" thickBot="1" x14ac:dyDescent="0.25">
      <c r="B15" s="39" t="s">
        <v>24</v>
      </c>
      <c r="C15" s="28">
        <v>194</v>
      </c>
      <c r="D15" s="28">
        <v>156</v>
      </c>
      <c r="E15" s="28">
        <v>100</v>
      </c>
      <c r="F15" s="28">
        <v>162</v>
      </c>
      <c r="G15" s="28">
        <v>181</v>
      </c>
      <c r="H15" s="28">
        <v>126</v>
      </c>
    </row>
    <row r="16" spans="1:10" ht="17.100000000000001" customHeight="1" thickBot="1" x14ac:dyDescent="0.25">
      <c r="B16" s="39" t="s">
        <v>16</v>
      </c>
      <c r="C16" s="28">
        <v>310</v>
      </c>
      <c r="D16" s="28">
        <v>353</v>
      </c>
      <c r="E16" s="28">
        <v>229</v>
      </c>
      <c r="F16" s="28">
        <v>249</v>
      </c>
      <c r="G16" s="28">
        <v>267</v>
      </c>
      <c r="H16" s="28">
        <v>243</v>
      </c>
    </row>
    <row r="17" spans="2:8" ht="17.100000000000001" customHeight="1" thickBot="1" x14ac:dyDescent="0.25">
      <c r="B17" s="39" t="s">
        <v>564</v>
      </c>
      <c r="C17" s="28">
        <v>585</v>
      </c>
      <c r="D17" s="28">
        <v>832</v>
      </c>
      <c r="E17" s="28">
        <v>521</v>
      </c>
      <c r="F17" s="28">
        <v>543</v>
      </c>
      <c r="G17" s="28">
        <v>586</v>
      </c>
      <c r="H17" s="28">
        <v>622</v>
      </c>
    </row>
    <row r="18" spans="2:8" ht="17.100000000000001" customHeight="1" thickBot="1" x14ac:dyDescent="0.25">
      <c r="B18" s="39" t="s">
        <v>565</v>
      </c>
      <c r="C18" s="28">
        <v>222</v>
      </c>
      <c r="D18" s="28">
        <v>227</v>
      </c>
      <c r="E18" s="28">
        <v>105</v>
      </c>
      <c r="F18" s="28">
        <v>177</v>
      </c>
      <c r="G18" s="28">
        <v>189</v>
      </c>
      <c r="H18" s="28">
        <v>185</v>
      </c>
    </row>
    <row r="19" spans="2:8" ht="17.100000000000001" customHeight="1" thickBot="1" x14ac:dyDescent="0.25">
      <c r="B19" s="39" t="s">
        <v>566</v>
      </c>
      <c r="C19" s="28">
        <v>98</v>
      </c>
      <c r="D19" s="28">
        <v>108</v>
      </c>
      <c r="E19" s="28">
        <v>81</v>
      </c>
      <c r="F19" s="28">
        <v>103</v>
      </c>
      <c r="G19" s="28">
        <v>79</v>
      </c>
      <c r="H19" s="28">
        <v>76</v>
      </c>
    </row>
    <row r="20" spans="2:8" ht="17.100000000000001" customHeight="1" thickBot="1" x14ac:dyDescent="0.25">
      <c r="B20" s="39" t="s">
        <v>37</v>
      </c>
      <c r="C20" s="28">
        <v>312</v>
      </c>
      <c r="D20" s="28">
        <v>270</v>
      </c>
      <c r="E20" s="28">
        <v>190</v>
      </c>
      <c r="F20" s="28">
        <v>236</v>
      </c>
      <c r="G20" s="28">
        <v>264</v>
      </c>
      <c r="H20" s="28">
        <v>260</v>
      </c>
    </row>
    <row r="21" spans="2:8" ht="17.100000000000001" customHeight="1" thickBot="1" x14ac:dyDescent="0.25">
      <c r="B21" s="39" t="s">
        <v>17</v>
      </c>
      <c r="C21" s="28">
        <v>23</v>
      </c>
      <c r="D21" s="28">
        <v>26</v>
      </c>
      <c r="E21" s="28">
        <v>26</v>
      </c>
      <c r="F21" s="28">
        <v>25</v>
      </c>
      <c r="G21" s="28">
        <v>26</v>
      </c>
      <c r="H21" s="28">
        <v>27</v>
      </c>
    </row>
    <row r="22" spans="2:8" ht="17.100000000000001" customHeight="1" thickBot="1" x14ac:dyDescent="0.25">
      <c r="B22" s="40" t="s">
        <v>25</v>
      </c>
      <c r="C22" s="42">
        <v>6456</v>
      </c>
      <c r="D22" s="42">
        <v>7080</v>
      </c>
      <c r="E22" s="42">
        <v>4810</v>
      </c>
      <c r="F22" s="42">
        <v>5686</v>
      </c>
      <c r="G22" s="42">
        <f>SUM(G5:G21)</f>
        <v>5888</v>
      </c>
      <c r="H22" s="42">
        <f>SUM(H5:H21)</f>
        <v>5919</v>
      </c>
    </row>
    <row r="25" spans="2:8" ht="39" customHeight="1" x14ac:dyDescent="0.2">
      <c r="B25" s="13"/>
      <c r="C25" s="26" t="s">
        <v>590</v>
      </c>
      <c r="D25" s="26" t="s">
        <v>599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-0.10292164674634795</v>
      </c>
      <c r="D26" s="49">
        <f t="shared" si="0"/>
        <v>-0.19041843541540326</v>
      </c>
    </row>
    <row r="27" spans="2:8" ht="17.100000000000001" customHeight="1" thickBot="1" x14ac:dyDescent="0.25">
      <c r="B27" s="39" t="s">
        <v>13</v>
      </c>
      <c r="C27" s="49">
        <f t="shared" si="0"/>
        <v>-8.3333333333333329E-2</v>
      </c>
      <c r="D27" s="49">
        <f t="shared" si="0"/>
        <v>-6.4285714285714279E-2</v>
      </c>
    </row>
    <row r="28" spans="2:8" ht="17.100000000000001" customHeight="1" thickBot="1" x14ac:dyDescent="0.25">
      <c r="B28" s="39" t="s">
        <v>563</v>
      </c>
      <c r="C28" s="49">
        <f t="shared" si="0"/>
        <v>1.7391304347826087E-2</v>
      </c>
      <c r="D28" s="49">
        <f t="shared" si="0"/>
        <v>-5.128205128205128E-2</v>
      </c>
    </row>
    <row r="29" spans="2:8" ht="17.100000000000001" customHeight="1" thickBot="1" x14ac:dyDescent="0.25">
      <c r="B29" s="39" t="s">
        <v>53</v>
      </c>
      <c r="C29" s="49">
        <f t="shared" si="0"/>
        <v>-0.33760683760683763</v>
      </c>
      <c r="D29" s="49">
        <f t="shared" si="0"/>
        <v>-0.323943661971831</v>
      </c>
    </row>
    <row r="30" spans="2:8" ht="17.100000000000001" customHeight="1" thickBot="1" x14ac:dyDescent="0.25">
      <c r="B30" s="39" t="s">
        <v>14</v>
      </c>
      <c r="C30" s="49">
        <f t="shared" si="0"/>
        <v>3.5906642728904849E-3</v>
      </c>
      <c r="D30" s="49">
        <f t="shared" si="0"/>
        <v>-0.1457725947521866</v>
      </c>
    </row>
    <row r="31" spans="2:8" ht="17.100000000000001" customHeight="1" thickBot="1" x14ac:dyDescent="0.25">
      <c r="B31" s="39" t="s">
        <v>15</v>
      </c>
      <c r="C31" s="49">
        <f t="shared" si="0"/>
        <v>4.5454545454545456E-2</v>
      </c>
      <c r="D31" s="49">
        <f t="shared" si="0"/>
        <v>-0.14084507042253522</v>
      </c>
    </row>
    <row r="32" spans="2:8" ht="17.100000000000001" customHeight="1" thickBot="1" x14ac:dyDescent="0.25">
      <c r="B32" s="39" t="s">
        <v>52</v>
      </c>
      <c r="C32" s="49">
        <f t="shared" si="0"/>
        <v>-0.20754716981132076</v>
      </c>
      <c r="D32" s="49">
        <f t="shared" si="0"/>
        <v>-0.12616822429906541</v>
      </c>
    </row>
    <row r="33" spans="1:25" ht="17.100000000000001" customHeight="1" thickBot="1" x14ac:dyDescent="0.25">
      <c r="B33" s="39" t="s">
        <v>36</v>
      </c>
      <c r="C33" s="49">
        <f t="shared" si="0"/>
        <v>0.11578947368421053</v>
      </c>
      <c r="D33" s="49">
        <f t="shared" si="0"/>
        <v>-0.16666666666666666</v>
      </c>
    </row>
    <row r="34" spans="1:25" ht="17.100000000000001" customHeight="1" thickBot="1" x14ac:dyDescent="0.25">
      <c r="B34" s="39" t="s">
        <v>23</v>
      </c>
      <c r="C34" s="49">
        <f t="shared" si="0"/>
        <v>-0.11101000909918107</v>
      </c>
      <c r="D34" s="49">
        <f t="shared" si="0"/>
        <v>-5.7399103139013453E-2</v>
      </c>
    </row>
    <row r="35" spans="1:25" ht="17.100000000000001" customHeight="1" thickBot="1" x14ac:dyDescent="0.25">
      <c r="B35" s="39" t="s">
        <v>54</v>
      </c>
      <c r="C35" s="49">
        <f t="shared" si="0"/>
        <v>-5.7096247960848286E-2</v>
      </c>
      <c r="D35" s="49">
        <f t="shared" si="0"/>
        <v>-0.1348148148148148</v>
      </c>
    </row>
    <row r="36" spans="1:25" ht="17.100000000000001" customHeight="1" thickBot="1" x14ac:dyDescent="0.25">
      <c r="B36" s="39" t="s">
        <v>24</v>
      </c>
      <c r="C36" s="49">
        <f t="shared" si="0"/>
        <v>-6.7010309278350513E-2</v>
      </c>
      <c r="D36" s="49">
        <f t="shared" si="0"/>
        <v>-0.19230769230769232</v>
      </c>
    </row>
    <row r="37" spans="1:25" ht="17.100000000000001" customHeight="1" thickBot="1" x14ac:dyDescent="0.25">
      <c r="B37" s="39" t="s">
        <v>16</v>
      </c>
      <c r="C37" s="49">
        <f t="shared" si="0"/>
        <v>-0.13870967741935483</v>
      </c>
      <c r="D37" s="49">
        <f t="shared" si="0"/>
        <v>-0.31161473087818697</v>
      </c>
    </row>
    <row r="38" spans="1:25" ht="17.100000000000001" customHeight="1" thickBot="1" x14ac:dyDescent="0.25">
      <c r="B38" s="39" t="s">
        <v>564</v>
      </c>
      <c r="C38" s="49">
        <f t="shared" si="0"/>
        <v>1.7094017094017094E-3</v>
      </c>
      <c r="D38" s="49">
        <f t="shared" si="0"/>
        <v>-0.25240384615384615</v>
      </c>
    </row>
    <row r="39" spans="1:25" ht="17.100000000000001" customHeight="1" thickBot="1" x14ac:dyDescent="0.25">
      <c r="B39" s="39" t="s">
        <v>565</v>
      </c>
      <c r="C39" s="49">
        <f t="shared" si="0"/>
        <v>-0.14864864864864866</v>
      </c>
      <c r="D39" s="49">
        <f t="shared" si="0"/>
        <v>-0.18502202643171806</v>
      </c>
    </row>
    <row r="40" spans="1:25" ht="17.100000000000001" customHeight="1" thickBot="1" x14ac:dyDescent="0.25">
      <c r="B40" s="39" t="s">
        <v>566</v>
      </c>
      <c r="C40" s="49">
        <f t="shared" si="0"/>
        <v>-0.19387755102040816</v>
      </c>
      <c r="D40" s="49">
        <f t="shared" si="0"/>
        <v>-0.29629629629629628</v>
      </c>
    </row>
    <row r="41" spans="1:25" ht="17.100000000000001" customHeight="1" thickBot="1" x14ac:dyDescent="0.25">
      <c r="B41" s="39" t="s">
        <v>37</v>
      </c>
      <c r="C41" s="49">
        <f t="shared" si="0"/>
        <v>-0.15384615384615385</v>
      </c>
      <c r="D41" s="49">
        <f t="shared" si="0"/>
        <v>-3.7037037037037035E-2</v>
      </c>
    </row>
    <row r="42" spans="1:25" ht="17.100000000000001" customHeight="1" thickBot="1" x14ac:dyDescent="0.25">
      <c r="B42" s="39" t="s">
        <v>17</v>
      </c>
      <c r="C42" s="49">
        <f t="shared" si="0"/>
        <v>0.13043478260869565</v>
      </c>
      <c r="D42" s="49">
        <f t="shared" si="0"/>
        <v>3.8461538461538464E-2</v>
      </c>
    </row>
    <row r="43" spans="1:25" ht="17.100000000000001" customHeight="1" thickBot="1" x14ac:dyDescent="0.25">
      <c r="B43" s="40" t="s">
        <v>25</v>
      </c>
      <c r="C43" s="50">
        <f t="shared" si="0"/>
        <v>-8.7980173482032215E-2</v>
      </c>
      <c r="D43" s="50">
        <f t="shared" si="0"/>
        <v>-0.16398305084745762</v>
      </c>
    </row>
    <row r="46" spans="1:25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spans="1:25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spans="1:25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</row>
    <row r="49" spans="1:25" ht="39" customHeight="1" x14ac:dyDescent="0.2">
      <c r="A49" s="68"/>
      <c r="B49" s="68"/>
      <c r="C49" s="25" t="s">
        <v>572</v>
      </c>
      <c r="D49" s="25" t="s">
        <v>585</v>
      </c>
      <c r="E49" s="25" t="s">
        <v>587</v>
      </c>
      <c r="F49" s="41" t="s">
        <v>588</v>
      </c>
      <c r="G49" s="25" t="s">
        <v>589</v>
      </c>
      <c r="H49" s="25" t="s">
        <v>598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2">
        <v>2022</v>
      </c>
      <c r="X49" s="68"/>
      <c r="Y49" s="68"/>
    </row>
    <row r="50" spans="1:25" ht="15" thickBot="1" x14ac:dyDescent="0.25">
      <c r="A50" s="68"/>
      <c r="B50" s="39" t="s">
        <v>574</v>
      </c>
      <c r="C50" s="67">
        <f t="shared" ref="C50:F67" si="1">+C5/$V50*100000</f>
        <v>17.426148595523006</v>
      </c>
      <c r="D50" s="67">
        <f t="shared" si="1"/>
        <v>19.080822731751287</v>
      </c>
      <c r="E50" s="67">
        <f t="shared" si="1"/>
        <v>12.739833734177179</v>
      </c>
      <c r="F50" s="67">
        <f t="shared" si="1"/>
        <v>14.55650393968655</v>
      </c>
      <c r="G50" s="67">
        <f>+G5/$W50*100000</f>
        <v>15.59707592347158</v>
      </c>
      <c r="H50" s="67">
        <f>+H5/$W50*100000</f>
        <v>15.412358518012255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>
        <v>8635689</v>
      </c>
      <c r="V50" s="68">
        <v>8642185</v>
      </c>
      <c r="W50" s="2">
        <v>8661880</v>
      </c>
      <c r="X50" s="68"/>
      <c r="Y50" s="68"/>
    </row>
    <row r="51" spans="1:25" ht="15" thickBot="1" x14ac:dyDescent="0.25">
      <c r="A51" s="68"/>
      <c r="B51" s="39" t="s">
        <v>575</v>
      </c>
      <c r="C51" s="67">
        <f t="shared" si="1"/>
        <v>9.0479928158937035</v>
      </c>
      <c r="D51" s="67">
        <f t="shared" si="1"/>
        <v>10.555991618542656</v>
      </c>
      <c r="E51" s="67">
        <f t="shared" si="1"/>
        <v>7.8415937737745436</v>
      </c>
      <c r="F51" s="67">
        <f t="shared" si="1"/>
        <v>9.1987926961586002</v>
      </c>
      <c r="G51" s="67">
        <f t="shared" ref="G51:H67" si="2">+G6/$W51*100000</f>
        <v>8.2997445187732666</v>
      </c>
      <c r="H51" s="67">
        <f t="shared" si="2"/>
        <v>9.884241199629983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v>1329391</v>
      </c>
      <c r="V51" s="68">
        <v>1326261</v>
      </c>
      <c r="W51" s="2">
        <v>1325342</v>
      </c>
      <c r="X51" s="68"/>
      <c r="Y51" s="68"/>
    </row>
    <row r="52" spans="1:25" ht="15" thickBot="1" x14ac:dyDescent="0.25">
      <c r="A52" s="68"/>
      <c r="B52" s="39" t="s">
        <v>576</v>
      </c>
      <c r="C52" s="67">
        <f t="shared" si="1"/>
        <v>11.365972452836155</v>
      </c>
      <c r="D52" s="67">
        <f t="shared" si="1"/>
        <v>11.563641538972437</v>
      </c>
      <c r="E52" s="67">
        <f t="shared" si="1"/>
        <v>7.4125907301105363</v>
      </c>
      <c r="F52" s="67">
        <f t="shared" si="1"/>
        <v>11.365972452836155</v>
      </c>
      <c r="G52" s="67">
        <f t="shared" si="2"/>
        <v>11.647597459031816</v>
      </c>
      <c r="H52" s="67">
        <f t="shared" si="2"/>
        <v>11.050284768825057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>
        <v>1018784</v>
      </c>
      <c r="V52" s="68">
        <v>1011792</v>
      </c>
      <c r="W52" s="2">
        <v>1004499</v>
      </c>
      <c r="X52" s="68"/>
      <c r="Y52" s="68"/>
    </row>
    <row r="53" spans="1:25" ht="15" thickBot="1" x14ac:dyDescent="0.25">
      <c r="A53" s="68"/>
      <c r="B53" s="39" t="s">
        <v>53</v>
      </c>
      <c r="C53" s="67">
        <f t="shared" si="1"/>
        <v>19.9487130522554</v>
      </c>
      <c r="D53" s="67">
        <f t="shared" si="1"/>
        <v>18.158443932181196</v>
      </c>
      <c r="E53" s="67">
        <f t="shared" si="1"/>
        <v>11.167869272843834</v>
      </c>
      <c r="F53" s="67">
        <f t="shared" si="1"/>
        <v>16.623927543546166</v>
      </c>
      <c r="G53" s="67">
        <f t="shared" si="2"/>
        <v>13.177425964119996</v>
      </c>
      <c r="H53" s="67">
        <f t="shared" si="2"/>
        <v>12.242253798924382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v>1171543</v>
      </c>
      <c r="V53" s="68">
        <v>1173008</v>
      </c>
      <c r="W53" s="2">
        <v>1176254</v>
      </c>
      <c r="X53" s="68"/>
      <c r="Y53" s="68"/>
    </row>
    <row r="54" spans="1:25" ht="15" thickBot="1" x14ac:dyDescent="0.25">
      <c r="A54" s="68"/>
      <c r="B54" s="39" t="s">
        <v>14</v>
      </c>
      <c r="C54" s="67">
        <f t="shared" si="1"/>
        <v>25.63342635613251</v>
      </c>
      <c r="D54" s="67">
        <f t="shared" si="1"/>
        <v>31.57007267559587</v>
      </c>
      <c r="E54" s="67">
        <f t="shared" si="1"/>
        <v>22.596072425244277</v>
      </c>
      <c r="F54" s="67">
        <f t="shared" si="1"/>
        <v>26.231693039489283</v>
      </c>
      <c r="G54" s="67">
        <f t="shared" si="2"/>
        <v>25.684475182088686</v>
      </c>
      <c r="H54" s="67">
        <f t="shared" si="2"/>
        <v>26.925049117538407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>
        <v>2175952</v>
      </c>
      <c r="V54" s="68">
        <v>2172944</v>
      </c>
      <c r="W54" s="2">
        <v>2176412</v>
      </c>
      <c r="X54" s="68"/>
      <c r="Y54" s="68"/>
    </row>
    <row r="55" spans="1:25" ht="15" thickBot="1" x14ac:dyDescent="0.25">
      <c r="A55" s="68"/>
      <c r="B55" s="39" t="s">
        <v>15</v>
      </c>
      <c r="C55" s="67">
        <f t="shared" si="1"/>
        <v>11.291567081318101</v>
      </c>
      <c r="D55" s="67">
        <f t="shared" si="1"/>
        <v>12.146988829902806</v>
      </c>
      <c r="E55" s="67">
        <f t="shared" si="1"/>
        <v>8.5542174858470474</v>
      </c>
      <c r="F55" s="67">
        <f t="shared" si="1"/>
        <v>10.265060983016458</v>
      </c>
      <c r="G55" s="67">
        <f t="shared" si="2"/>
        <v>11.790397490183212</v>
      </c>
      <c r="H55" s="67">
        <f t="shared" si="2"/>
        <v>10.423394882625738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>
        <v>582905</v>
      </c>
      <c r="V55" s="68">
        <v>584507</v>
      </c>
      <c r="W55" s="2">
        <v>585222</v>
      </c>
      <c r="X55" s="68"/>
      <c r="Y55" s="68"/>
    </row>
    <row r="56" spans="1:25" ht="15" thickBot="1" x14ac:dyDescent="0.25">
      <c r="A56" s="68"/>
      <c r="B56" s="39" t="s">
        <v>577</v>
      </c>
      <c r="C56" s="67">
        <f t="shared" si="1"/>
        <v>8.8958302474173774</v>
      </c>
      <c r="D56" s="67">
        <f t="shared" si="1"/>
        <v>8.9797531742798054</v>
      </c>
      <c r="E56" s="67">
        <f t="shared" si="1"/>
        <v>6.5040268318381766</v>
      </c>
      <c r="F56" s="67">
        <f t="shared" si="1"/>
        <v>8.9377917108485914</v>
      </c>
      <c r="G56" s="67">
        <f t="shared" si="2"/>
        <v>7.0884161777909789</v>
      </c>
      <c r="H56" s="67">
        <f t="shared" si="2"/>
        <v>7.8900822931363876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>
        <v>2394918</v>
      </c>
      <c r="V56" s="68">
        <v>2383139</v>
      </c>
      <c r="W56" s="2">
        <v>2370064</v>
      </c>
      <c r="X56" s="68"/>
      <c r="Y56" s="68"/>
    </row>
    <row r="57" spans="1:25" ht="15" thickBot="1" x14ac:dyDescent="0.25">
      <c r="A57" s="68"/>
      <c r="B57" s="39" t="s">
        <v>578</v>
      </c>
      <c r="C57" s="67">
        <f t="shared" si="1"/>
        <v>9.270273355965811</v>
      </c>
      <c r="D57" s="67">
        <f t="shared" si="1"/>
        <v>11.124328027158972</v>
      </c>
      <c r="E57" s="67">
        <f t="shared" si="1"/>
        <v>7.4162186847726481</v>
      </c>
      <c r="F57" s="67">
        <f t="shared" si="1"/>
        <v>8.9287369691670708</v>
      </c>
      <c r="G57" s="67">
        <f t="shared" si="2"/>
        <v>10.33041239298643</v>
      </c>
      <c r="H57" s="67">
        <f t="shared" si="2"/>
        <v>9.2583884654123647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>
        <v>2045221</v>
      </c>
      <c r="V57" s="68">
        <v>2049562</v>
      </c>
      <c r="W57" s="2">
        <v>2052193</v>
      </c>
      <c r="X57" s="68"/>
      <c r="Y57" s="68"/>
    </row>
    <row r="58" spans="1:25" ht="15" thickBot="1" x14ac:dyDescent="0.25">
      <c r="A58" s="68"/>
      <c r="B58" s="39" t="s">
        <v>23</v>
      </c>
      <c r="C58" s="67">
        <f t="shared" si="1"/>
        <v>14.156237980400761</v>
      </c>
      <c r="D58" s="67">
        <f t="shared" si="1"/>
        <v>14.362334256730525</v>
      </c>
      <c r="E58" s="67">
        <f t="shared" si="1"/>
        <v>10.176003643782167</v>
      </c>
      <c r="F58" s="67">
        <f t="shared" si="1"/>
        <v>12.146799286185548</v>
      </c>
      <c r="G58" s="67">
        <f t="shared" si="2"/>
        <v>12.55251305936735</v>
      </c>
      <c r="H58" s="67">
        <f t="shared" si="2"/>
        <v>13.503266351479104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>
        <v>7780479</v>
      </c>
      <c r="V58" s="68">
        <v>7763362</v>
      </c>
      <c r="W58" s="2">
        <v>7783302</v>
      </c>
      <c r="X58" s="68"/>
      <c r="Y58" s="68"/>
    </row>
    <row r="59" spans="1:25" ht="15" thickBot="1" x14ac:dyDescent="0.25">
      <c r="A59" s="68"/>
      <c r="B59" s="39" t="s">
        <v>579</v>
      </c>
      <c r="C59" s="67">
        <f t="shared" si="1"/>
        <v>12.119084137285302</v>
      </c>
      <c r="D59" s="67">
        <f t="shared" si="1"/>
        <v>13.344831635673048</v>
      </c>
      <c r="E59" s="67">
        <f t="shared" si="1"/>
        <v>10.062991559344566</v>
      </c>
      <c r="F59" s="67">
        <f t="shared" si="1"/>
        <v>10.517704341004537</v>
      </c>
      <c r="G59" s="67">
        <f t="shared" si="2"/>
        <v>11.35372774507306</v>
      </c>
      <c r="H59" s="67">
        <f t="shared" si="2"/>
        <v>11.47158651059285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>
        <v>5057353</v>
      </c>
      <c r="V59" s="68">
        <v>5058138</v>
      </c>
      <c r="W59" s="2">
        <v>5090839</v>
      </c>
      <c r="X59" s="68"/>
      <c r="Y59" s="68"/>
    </row>
    <row r="60" spans="1:25" ht="15" thickBot="1" x14ac:dyDescent="0.25">
      <c r="A60" s="68"/>
      <c r="B60" s="39" t="s">
        <v>24</v>
      </c>
      <c r="C60" s="67">
        <f t="shared" si="1"/>
        <v>18.310506549781454</v>
      </c>
      <c r="D60" s="67">
        <f t="shared" si="1"/>
        <v>14.723912483329416</v>
      </c>
      <c r="E60" s="67">
        <f t="shared" si="1"/>
        <v>9.438405438031678</v>
      </c>
      <c r="F60" s="67">
        <f t="shared" si="1"/>
        <v>15.290216809611318</v>
      </c>
      <c r="G60" s="67">
        <f t="shared" si="2"/>
        <v>17.168684698528331</v>
      </c>
      <c r="H60" s="67">
        <f t="shared" si="2"/>
        <v>11.951681060853977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>
        <v>1063987</v>
      </c>
      <c r="V60" s="68">
        <v>1059501</v>
      </c>
      <c r="W60" s="2">
        <v>1054245</v>
      </c>
      <c r="X60" s="68"/>
      <c r="Y60" s="68"/>
    </row>
    <row r="61" spans="1:25" ht="15" thickBot="1" x14ac:dyDescent="0.25">
      <c r="A61" s="68"/>
      <c r="B61" s="39" t="s">
        <v>16</v>
      </c>
      <c r="C61" s="67">
        <f t="shared" si="1"/>
        <v>11.500030604920159</v>
      </c>
      <c r="D61" s="67">
        <f t="shared" si="1"/>
        <v>13.095196140441342</v>
      </c>
      <c r="E61" s="67">
        <f t="shared" si="1"/>
        <v>8.4951838984732788</v>
      </c>
      <c r="F61" s="67">
        <f t="shared" si="1"/>
        <v>9.2371213568552228</v>
      </c>
      <c r="G61" s="67">
        <f t="shared" si="2"/>
        <v>9.9287805226331578</v>
      </c>
      <c r="H61" s="67">
        <f t="shared" si="2"/>
        <v>9.0363058689133222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>
        <v>2701819</v>
      </c>
      <c r="V61" s="68">
        <v>2695645</v>
      </c>
      <c r="W61" s="2">
        <v>2689152</v>
      </c>
      <c r="X61" s="68"/>
      <c r="Y61" s="68"/>
    </row>
    <row r="62" spans="1:25" ht="15" thickBot="1" x14ac:dyDescent="0.25">
      <c r="A62" s="68"/>
      <c r="B62" s="39" t="s">
        <v>580</v>
      </c>
      <c r="C62" s="67">
        <f t="shared" si="1"/>
        <v>8.6650607420758021</v>
      </c>
      <c r="D62" s="67">
        <f t="shared" si="1"/>
        <v>12.323641944285583</v>
      </c>
      <c r="E62" s="67">
        <f t="shared" si="1"/>
        <v>7.7170882848230642</v>
      </c>
      <c r="F62" s="67">
        <f t="shared" si="1"/>
        <v>8.0429538170036938</v>
      </c>
      <c r="G62" s="67">
        <f t="shared" si="2"/>
        <v>8.6886177328460583</v>
      </c>
      <c r="H62" s="67">
        <f t="shared" si="2"/>
        <v>9.2223894707000831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>
        <v>6779888</v>
      </c>
      <c r="V62" s="68">
        <v>6751251</v>
      </c>
      <c r="W62" s="2">
        <v>6744456</v>
      </c>
      <c r="X62" s="68"/>
      <c r="Y62" s="68"/>
    </row>
    <row r="63" spans="1:25" ht="15" thickBot="1" x14ac:dyDescent="0.25">
      <c r="A63" s="68"/>
      <c r="B63" s="39" t="s">
        <v>581</v>
      </c>
      <c r="C63" s="67">
        <f t="shared" si="1"/>
        <v>14.619825273331463</v>
      </c>
      <c r="D63" s="67">
        <f t="shared" si="1"/>
        <v>14.949100617325415</v>
      </c>
      <c r="E63" s="67">
        <f t="shared" si="1"/>
        <v>6.9147822238729892</v>
      </c>
      <c r="F63" s="67">
        <f t="shared" si="1"/>
        <v>11.656347177385896</v>
      </c>
      <c r="G63" s="67">
        <f t="shared" si="2"/>
        <v>12.341333869648089</v>
      </c>
      <c r="H63" s="67">
        <f t="shared" si="2"/>
        <v>12.080141618438606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>
        <v>1511251</v>
      </c>
      <c r="V63" s="68">
        <v>1518486</v>
      </c>
      <c r="W63" s="2">
        <v>1531439</v>
      </c>
      <c r="X63" s="68"/>
      <c r="Y63" s="68"/>
    </row>
    <row r="64" spans="1:25" ht="15" thickBot="1" x14ac:dyDescent="0.25">
      <c r="A64" s="68"/>
      <c r="B64" s="39" t="s">
        <v>582</v>
      </c>
      <c r="C64" s="67">
        <f t="shared" si="1"/>
        <v>14.813986216946292</v>
      </c>
      <c r="D64" s="67">
        <f t="shared" si="1"/>
        <v>16.325617463573465</v>
      </c>
      <c r="E64" s="67">
        <f t="shared" si="1"/>
        <v>12.244213097680099</v>
      </c>
      <c r="F64" s="67">
        <f t="shared" si="1"/>
        <v>15.569801840259879</v>
      </c>
      <c r="G64" s="67">
        <f t="shared" si="2"/>
        <v>11.904546632670897</v>
      </c>
      <c r="H64" s="67">
        <f t="shared" si="2"/>
        <v>11.452475241556813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>
        <v>661197</v>
      </c>
      <c r="V64" s="68">
        <v>661537</v>
      </c>
      <c r="W64" s="2">
        <v>663612</v>
      </c>
      <c r="X64" s="68"/>
      <c r="Y64" s="68"/>
    </row>
    <row r="65" spans="1:25" ht="15" thickBot="1" x14ac:dyDescent="0.25">
      <c r="A65" s="68"/>
      <c r="B65" s="39" t="s">
        <v>583</v>
      </c>
      <c r="C65" s="67">
        <f t="shared" si="1"/>
        <v>14.092185476647847</v>
      </c>
      <c r="D65" s="67">
        <f t="shared" si="1"/>
        <v>12.195160508637562</v>
      </c>
      <c r="E65" s="67">
        <f t="shared" si="1"/>
        <v>8.5817796171893956</v>
      </c>
      <c r="F65" s="67">
        <f t="shared" si="1"/>
        <v>10.659473629772091</v>
      </c>
      <c r="G65" s="67">
        <f t="shared" si="2"/>
        <v>11.960849963369897</v>
      </c>
      <c r="H65" s="67">
        <f t="shared" si="2"/>
        <v>11.779624963924899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>
        <v>2220504</v>
      </c>
      <c r="V65" s="68">
        <v>2213993</v>
      </c>
      <c r="W65" s="2">
        <v>2207201</v>
      </c>
      <c r="X65" s="68"/>
      <c r="Y65" s="68"/>
    </row>
    <row r="66" spans="1:25" ht="15" thickBot="1" x14ac:dyDescent="0.25">
      <c r="A66" s="68"/>
      <c r="B66" s="39" t="s">
        <v>17</v>
      </c>
      <c r="C66" s="67">
        <f t="shared" si="1"/>
        <v>7.1920849541582754</v>
      </c>
      <c r="D66" s="67">
        <f t="shared" si="1"/>
        <v>8.1301829916571808</v>
      </c>
      <c r="E66" s="67">
        <f t="shared" si="1"/>
        <v>8.1301829916571808</v>
      </c>
      <c r="F66" s="67">
        <f t="shared" si="1"/>
        <v>7.8174836458242138</v>
      </c>
      <c r="G66" s="67">
        <f t="shared" si="2"/>
        <v>8.1380972502621418</v>
      </c>
      <c r="H66" s="67">
        <f t="shared" si="2"/>
        <v>8.4511009906568386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>
        <v>319914</v>
      </c>
      <c r="V66" s="68">
        <v>319796</v>
      </c>
      <c r="W66" s="2">
        <v>319485</v>
      </c>
      <c r="X66" s="68"/>
      <c r="Y66" s="68"/>
    </row>
    <row r="67" spans="1:25" ht="15" thickBot="1" x14ac:dyDescent="0.25">
      <c r="A67" s="68"/>
      <c r="B67" s="40" t="s">
        <v>25</v>
      </c>
      <c r="C67" s="69">
        <f t="shared" si="1"/>
        <v>13.624533970135383</v>
      </c>
      <c r="D67" s="69">
        <f t="shared" si="1"/>
        <v>14.941403424497912</v>
      </c>
      <c r="E67" s="69">
        <f t="shared" si="1"/>
        <v>10.150868710711153</v>
      </c>
      <c r="F67" s="69">
        <f t="shared" si="1"/>
        <v>11.999550829335471</v>
      </c>
      <c r="G67" s="69">
        <f t="shared" si="2"/>
        <v>12.412619156031704</v>
      </c>
      <c r="H67" s="69">
        <f t="shared" si="2"/>
        <v>12.477970921289343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>
        <v>47450795</v>
      </c>
      <c r="V67" s="68">
        <v>47385107</v>
      </c>
      <c r="W67" s="2">
        <v>47435597</v>
      </c>
      <c r="X67" s="68"/>
      <c r="Y67" s="68"/>
    </row>
    <row r="68" spans="1:25" ht="13.5" thickBot="1" x14ac:dyDescent="0.25">
      <c r="A68" s="68"/>
      <c r="B68" s="68"/>
      <c r="C68" s="67"/>
      <c r="D68" s="67"/>
      <c r="E68" s="67"/>
      <c r="F68" s="67"/>
      <c r="G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dimension ref="A1:Y51"/>
  <sheetViews>
    <sheetView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5" width="13.85546875" style="2" customWidth="1"/>
    <col min="16" max="16" width="13.5703125" style="2" customWidth="1"/>
    <col min="17" max="18" width="13.85546875" style="2" hidden="1" customWidth="1"/>
    <col min="19" max="19" width="0.42578125" style="2" customWidth="1"/>
    <col min="20" max="32" width="13.85546875" style="2" customWidth="1"/>
    <col min="33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2.25" customHeight="1" x14ac:dyDescent="0.2">
      <c r="C4" s="77" t="s">
        <v>589</v>
      </c>
      <c r="D4" s="78"/>
      <c r="E4" s="78"/>
      <c r="F4" s="77" t="s">
        <v>598</v>
      </c>
      <c r="G4" s="78"/>
      <c r="H4" s="78"/>
    </row>
    <row r="5" spans="1:10" ht="74.25" customHeight="1" x14ac:dyDescent="0.2">
      <c r="B5" s="13"/>
      <c r="C5" s="74" t="s">
        <v>592</v>
      </c>
      <c r="D5" s="74" t="s">
        <v>593</v>
      </c>
      <c r="E5" s="74" t="s">
        <v>595</v>
      </c>
      <c r="F5" s="74" t="s">
        <v>592</v>
      </c>
      <c r="G5" s="74" t="s">
        <v>593</v>
      </c>
      <c r="H5" s="74" t="s">
        <v>595</v>
      </c>
    </row>
    <row r="6" spans="1:10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</row>
    <row r="7" spans="1:10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</row>
    <row r="8" spans="1:10" ht="17.100000000000001" customHeight="1" thickBot="1" x14ac:dyDescent="0.25">
      <c r="B8" s="39" t="s">
        <v>563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</row>
    <row r="9" spans="1:10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</row>
    <row r="10" spans="1:10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</row>
    <row r="11" spans="1:10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</row>
    <row r="12" spans="1:10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</row>
    <row r="13" spans="1:10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</row>
    <row r="14" spans="1:10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</row>
    <row r="15" spans="1:10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</row>
    <row r="16" spans="1:10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</row>
    <row r="17" spans="1:25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</row>
    <row r="18" spans="1:25" ht="17.100000000000001" customHeight="1" thickBot="1" x14ac:dyDescent="0.25">
      <c r="B18" s="39" t="s">
        <v>594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</row>
    <row r="19" spans="1:25" ht="17.100000000000001" customHeight="1" thickBot="1" x14ac:dyDescent="0.25">
      <c r="B19" s="39" t="s">
        <v>565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</row>
    <row r="20" spans="1:25" ht="17.100000000000001" customHeight="1" thickBot="1" x14ac:dyDescent="0.25">
      <c r="B20" s="39" t="s">
        <v>566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</row>
    <row r="21" spans="1:25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</row>
    <row r="22" spans="1:25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</row>
    <row r="23" spans="1:25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</row>
    <row r="25" spans="1:25" x14ac:dyDescent="0.2">
      <c r="B25" s="73" t="s">
        <v>596</v>
      </c>
      <c r="C25" s="73"/>
      <c r="D25" s="73"/>
      <c r="E25" s="73"/>
      <c r="F25" s="73"/>
      <c r="G25" s="73"/>
      <c r="H25" s="72"/>
    </row>
    <row r="29" spans="1:25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</row>
    <row r="30" spans="1:25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</row>
    <row r="31" spans="1:25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1:25" ht="39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Q32" s="68"/>
      <c r="R32" s="68"/>
    </row>
    <row r="33" spans="1:18" x14ac:dyDescent="0.2">
      <c r="A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Q33" s="68"/>
      <c r="R33" s="68"/>
    </row>
    <row r="34" spans="1:18" x14ac:dyDescent="0.2">
      <c r="A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Q34" s="68"/>
      <c r="R34" s="68"/>
    </row>
    <row r="35" spans="1:18" x14ac:dyDescent="0.2">
      <c r="A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Q35" s="68"/>
      <c r="R35" s="68"/>
    </row>
    <row r="36" spans="1:18" x14ac:dyDescent="0.2">
      <c r="A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Q36" s="68"/>
      <c r="R36" s="68"/>
    </row>
    <row r="37" spans="1:18" x14ac:dyDescent="0.2">
      <c r="A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Q37" s="68"/>
      <c r="R37" s="68"/>
    </row>
    <row r="38" spans="1:18" x14ac:dyDescent="0.2">
      <c r="A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Q38" s="68"/>
      <c r="R38" s="68"/>
    </row>
    <row r="39" spans="1:18" x14ac:dyDescent="0.2">
      <c r="A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Q39" s="68"/>
      <c r="R39" s="68"/>
    </row>
    <row r="40" spans="1:18" x14ac:dyDescent="0.2">
      <c r="A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Q40" s="68"/>
      <c r="R40" s="68"/>
    </row>
    <row r="41" spans="1:18" x14ac:dyDescent="0.2">
      <c r="A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Q41" s="68"/>
      <c r="R41" s="68"/>
    </row>
    <row r="42" spans="1:18" x14ac:dyDescent="0.2">
      <c r="A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Q42" s="68"/>
      <c r="R42" s="68"/>
    </row>
    <row r="43" spans="1:18" x14ac:dyDescent="0.2">
      <c r="A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Q43" s="68"/>
      <c r="R43" s="68"/>
    </row>
    <row r="44" spans="1:18" x14ac:dyDescent="0.2">
      <c r="A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Q44" s="68"/>
      <c r="R44" s="68"/>
    </row>
    <row r="45" spans="1:18" x14ac:dyDescent="0.2">
      <c r="A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Q45" s="68"/>
      <c r="R45" s="68"/>
    </row>
    <row r="46" spans="1:18" x14ac:dyDescent="0.2">
      <c r="A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Q46" s="68"/>
      <c r="R46" s="68"/>
    </row>
    <row r="47" spans="1:18" x14ac:dyDescent="0.2">
      <c r="A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Q47" s="68"/>
      <c r="R47" s="68"/>
    </row>
    <row r="48" spans="1:18" x14ac:dyDescent="0.2">
      <c r="A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Q48" s="68"/>
      <c r="R48" s="68"/>
    </row>
    <row r="49" spans="1:25" x14ac:dyDescent="0.2">
      <c r="A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Q49" s="68"/>
      <c r="R49" s="68"/>
    </row>
    <row r="50" spans="1:25" x14ac:dyDescent="0.2">
      <c r="A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Q50" s="68"/>
      <c r="R50" s="68"/>
    </row>
    <row r="51" spans="1:25" ht="13.5" thickBot="1" x14ac:dyDescent="0.25">
      <c r="A51" s="68"/>
      <c r="B51" s="68"/>
      <c r="C51" s="67"/>
      <c r="D51" s="67"/>
      <c r="E51" s="67"/>
      <c r="F51" s="67"/>
      <c r="G51" s="67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</row>
  </sheetData>
  <mergeCells count="2">
    <mergeCell ref="C4:E4"/>
    <mergeCell ref="F4:H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9" s="17" customFormat="1" ht="17.25" customHeight="1" x14ac:dyDescent="0.2">
      <c r="G1" s="6"/>
    </row>
    <row r="2" spans="2:9" s="18" customFormat="1" ht="39" customHeight="1" x14ac:dyDescent="0.2">
      <c r="B2" s="38"/>
      <c r="C2" s="38"/>
      <c r="D2" s="47"/>
      <c r="E2" s="48"/>
    </row>
    <row r="3" spans="2:9" s="17" customFormat="1" ht="12" customHeight="1" x14ac:dyDescent="0.2"/>
    <row r="4" spans="2:9" s="17" customFormat="1" ht="39" customHeight="1" x14ac:dyDescent="0.2">
      <c r="D4" s="25" t="s">
        <v>572</v>
      </c>
      <c r="E4" s="25" t="s">
        <v>585</v>
      </c>
      <c r="F4" s="25" t="s">
        <v>587</v>
      </c>
      <c r="G4" s="41" t="s">
        <v>588</v>
      </c>
      <c r="H4" s="25" t="s">
        <v>589</v>
      </c>
      <c r="I4" s="25" t="s">
        <v>598</v>
      </c>
    </row>
    <row r="5" spans="2:9" s="17" customFormat="1" ht="17.100000000000001" customHeight="1" thickBot="1" x14ac:dyDescent="0.25">
      <c r="C5" s="39" t="s">
        <v>553</v>
      </c>
    </row>
    <row r="6" spans="2:9" s="17" customFormat="1" ht="17.100000000000001" customHeight="1" thickBot="1" x14ac:dyDescent="0.25">
      <c r="C6" s="39" t="s">
        <v>23</v>
      </c>
      <c r="D6" s="28">
        <v>35</v>
      </c>
      <c r="E6" s="28">
        <v>37</v>
      </c>
      <c r="F6" s="28">
        <v>43</v>
      </c>
      <c r="G6" s="28">
        <v>59</v>
      </c>
      <c r="H6" s="28">
        <f>+H7+H8+H9+H10</f>
        <v>43</v>
      </c>
      <c r="I6" s="28">
        <f>+I7+I8+I9+I10</f>
        <v>50</v>
      </c>
    </row>
    <row r="7" spans="2:9" s="17" customFormat="1" ht="17.100000000000001" customHeight="1" thickBot="1" x14ac:dyDescent="0.25">
      <c r="C7" s="39" t="s">
        <v>555</v>
      </c>
      <c r="D7" s="17">
        <v>29</v>
      </c>
      <c r="E7" s="17">
        <v>30</v>
      </c>
      <c r="F7" s="17">
        <v>35</v>
      </c>
      <c r="G7" s="17">
        <v>53</v>
      </c>
      <c r="H7" s="17">
        <v>37</v>
      </c>
      <c r="I7" s="17">
        <v>43</v>
      </c>
    </row>
    <row r="8" spans="2:9" s="17" customFormat="1" ht="17.100000000000001" customHeight="1" thickBot="1" x14ac:dyDescent="0.25">
      <c r="C8" s="39" t="s">
        <v>556</v>
      </c>
      <c r="D8" s="28">
        <v>2</v>
      </c>
      <c r="E8" s="28">
        <v>5</v>
      </c>
      <c r="F8" s="28">
        <v>5</v>
      </c>
      <c r="G8" s="28">
        <v>4</v>
      </c>
      <c r="H8" s="28">
        <v>2</v>
      </c>
      <c r="I8" s="28">
        <v>3</v>
      </c>
    </row>
    <row r="9" spans="2:9" s="17" customFormat="1" ht="17.100000000000001" customHeight="1" thickBot="1" x14ac:dyDescent="0.25">
      <c r="C9" s="39" t="s">
        <v>557</v>
      </c>
      <c r="D9" s="28">
        <v>1</v>
      </c>
      <c r="E9" s="28">
        <v>0</v>
      </c>
      <c r="F9" s="28">
        <v>0</v>
      </c>
      <c r="G9" s="28">
        <v>1</v>
      </c>
      <c r="H9" s="28">
        <v>2</v>
      </c>
      <c r="I9" s="28">
        <v>1</v>
      </c>
    </row>
    <row r="10" spans="2:9" s="17" customFormat="1" ht="17.100000000000001" customHeight="1" thickBot="1" x14ac:dyDescent="0.25">
      <c r="C10" s="39" t="s">
        <v>558</v>
      </c>
      <c r="D10" s="28">
        <v>3</v>
      </c>
      <c r="E10" s="28">
        <v>2</v>
      </c>
      <c r="F10" s="28">
        <v>3</v>
      </c>
      <c r="G10" s="28">
        <v>1</v>
      </c>
      <c r="H10" s="28">
        <v>2</v>
      </c>
      <c r="I10" s="28">
        <v>3</v>
      </c>
    </row>
    <row r="11" spans="2:9" s="17" customFormat="1" ht="17.100000000000001" customHeight="1" thickBot="1" x14ac:dyDescent="0.25">
      <c r="C11" s="39" t="s">
        <v>554</v>
      </c>
    </row>
    <row r="12" spans="2:9" s="17" customFormat="1" ht="17.100000000000001" customHeight="1" thickBot="1" x14ac:dyDescent="0.25">
      <c r="C12" s="39" t="s">
        <v>23</v>
      </c>
      <c r="D12" s="28">
        <v>17</v>
      </c>
      <c r="E12" s="28">
        <v>22</v>
      </c>
      <c r="F12" s="28">
        <v>19</v>
      </c>
      <c r="G12" s="28">
        <v>32</v>
      </c>
      <c r="H12" s="28">
        <f>+H13+H14+H15+H16</f>
        <v>25</v>
      </c>
      <c r="I12" s="28">
        <f>+I13+I14+I15+I16</f>
        <v>28</v>
      </c>
    </row>
    <row r="13" spans="2:9" s="17" customFormat="1" ht="17.100000000000001" customHeight="1" thickBot="1" x14ac:dyDescent="0.25">
      <c r="C13" s="39" t="s">
        <v>555</v>
      </c>
      <c r="D13" s="28">
        <v>12</v>
      </c>
      <c r="E13" s="28">
        <v>19</v>
      </c>
      <c r="F13" s="28">
        <v>15</v>
      </c>
      <c r="G13" s="28">
        <v>27</v>
      </c>
      <c r="H13" s="28">
        <v>21</v>
      </c>
      <c r="I13" s="28">
        <v>21</v>
      </c>
    </row>
    <row r="14" spans="2:9" s="17" customFormat="1" ht="17.100000000000001" customHeight="1" thickBot="1" x14ac:dyDescent="0.25">
      <c r="C14" s="39" t="s">
        <v>556</v>
      </c>
      <c r="D14" s="28">
        <v>3</v>
      </c>
      <c r="E14" s="28">
        <v>2</v>
      </c>
      <c r="F14" s="28">
        <v>3</v>
      </c>
      <c r="G14" s="28">
        <v>3</v>
      </c>
      <c r="H14" s="28">
        <v>1</v>
      </c>
      <c r="I14" s="28">
        <v>4</v>
      </c>
    </row>
    <row r="15" spans="2:9" s="17" customFormat="1" ht="17.100000000000001" customHeight="1" thickBot="1" x14ac:dyDescent="0.25">
      <c r="C15" s="39" t="s">
        <v>557</v>
      </c>
      <c r="D15" s="28">
        <v>0</v>
      </c>
      <c r="E15" s="28">
        <v>0</v>
      </c>
      <c r="F15" s="28">
        <v>1</v>
      </c>
      <c r="G15" s="28">
        <v>0</v>
      </c>
      <c r="H15" s="28">
        <v>2</v>
      </c>
      <c r="I15" s="28">
        <v>1</v>
      </c>
    </row>
    <row r="16" spans="2:9" s="17" customFormat="1" ht="17.100000000000001" customHeight="1" thickBot="1" x14ac:dyDescent="0.25">
      <c r="C16" s="39" t="s">
        <v>558</v>
      </c>
      <c r="D16" s="28">
        <v>2</v>
      </c>
      <c r="E16" s="28">
        <v>1</v>
      </c>
      <c r="F16" s="28">
        <v>0</v>
      </c>
      <c r="G16" s="28">
        <v>2</v>
      </c>
      <c r="H16" s="28">
        <v>1</v>
      </c>
      <c r="I16" s="28">
        <v>2</v>
      </c>
    </row>
    <row r="17" spans="1:9" s="17" customFormat="1" ht="17.100000000000001" customHeight="1" thickBot="1" x14ac:dyDescent="0.25">
      <c r="C17" s="40" t="s">
        <v>25</v>
      </c>
      <c r="D17" s="42">
        <v>52</v>
      </c>
      <c r="E17" s="42">
        <v>59</v>
      </c>
      <c r="F17" s="42">
        <v>62</v>
      </c>
      <c r="G17" s="42">
        <v>91</v>
      </c>
      <c r="H17" s="42">
        <f t="shared" ref="H17:I17" si="0">+H6+H12</f>
        <v>68</v>
      </c>
      <c r="I17" s="42">
        <f t="shared" si="0"/>
        <v>78</v>
      </c>
    </row>
    <row r="20" spans="1:9" ht="39" customHeight="1" x14ac:dyDescent="0.2">
      <c r="C20" s="17"/>
      <c r="D20" s="26" t="s">
        <v>590</v>
      </c>
      <c r="E20" s="26" t="s">
        <v>599</v>
      </c>
    </row>
    <row r="21" spans="1:9" ht="17.100000000000001" customHeight="1" thickBot="1" x14ac:dyDescent="0.25">
      <c r="A21" s="2" t="s">
        <v>39</v>
      </c>
      <c r="C21" s="39" t="s">
        <v>553</v>
      </c>
      <c r="D21" s="71"/>
      <c r="E21" s="71"/>
    </row>
    <row r="22" spans="1:9" ht="17.100000000000001" customHeight="1" thickBot="1" x14ac:dyDescent="0.25">
      <c r="A22" s="2" t="s">
        <v>40</v>
      </c>
      <c r="C22" s="39" t="s">
        <v>23</v>
      </c>
      <c r="D22" s="71">
        <f t="shared" ref="D22:E33" si="1">+IF(D6&gt;0,(H6-D6)/D6,"-")</f>
        <v>0.22857142857142856</v>
      </c>
      <c r="E22" s="71">
        <f t="shared" si="1"/>
        <v>0.35135135135135137</v>
      </c>
    </row>
    <row r="23" spans="1:9" ht="17.100000000000001" customHeight="1" thickBot="1" x14ac:dyDescent="0.25">
      <c r="A23" s="2" t="s">
        <v>41</v>
      </c>
      <c r="C23" s="39" t="s">
        <v>555</v>
      </c>
      <c r="D23" s="71">
        <f t="shared" si="1"/>
        <v>0.27586206896551724</v>
      </c>
      <c r="E23" s="71">
        <f t="shared" si="1"/>
        <v>0.43333333333333335</v>
      </c>
    </row>
    <row r="24" spans="1:9" ht="17.100000000000001" customHeight="1" thickBot="1" x14ac:dyDescent="0.25">
      <c r="A24" s="2" t="s">
        <v>42</v>
      </c>
      <c r="C24" s="39" t="s">
        <v>556</v>
      </c>
      <c r="D24" s="71">
        <f t="shared" si="1"/>
        <v>0</v>
      </c>
      <c r="E24" s="71">
        <f t="shared" si="1"/>
        <v>-0.4</v>
      </c>
    </row>
    <row r="25" spans="1:9" ht="17.100000000000001" customHeight="1" thickBot="1" x14ac:dyDescent="0.25">
      <c r="A25" s="2" t="s">
        <v>43</v>
      </c>
      <c r="C25" s="39" t="s">
        <v>557</v>
      </c>
      <c r="D25" s="71">
        <f t="shared" si="1"/>
        <v>1</v>
      </c>
      <c r="E25" s="71" t="str">
        <f t="shared" si="1"/>
        <v>-</v>
      </c>
    </row>
    <row r="26" spans="1:9" ht="17.100000000000001" customHeight="1" thickBot="1" x14ac:dyDescent="0.25">
      <c r="A26" s="2" t="s">
        <v>44</v>
      </c>
      <c r="C26" s="39" t="s">
        <v>558</v>
      </c>
      <c r="D26" s="71">
        <f t="shared" si="1"/>
        <v>-0.33333333333333331</v>
      </c>
      <c r="E26" s="71">
        <f t="shared" si="1"/>
        <v>0.5</v>
      </c>
    </row>
    <row r="27" spans="1:9" ht="17.100000000000001" customHeight="1" thickBot="1" x14ac:dyDescent="0.25">
      <c r="A27" s="2" t="s">
        <v>45</v>
      </c>
      <c r="C27" s="39" t="s">
        <v>554</v>
      </c>
      <c r="D27" s="71"/>
      <c r="E27" s="71"/>
    </row>
    <row r="28" spans="1:9" ht="17.100000000000001" customHeight="1" thickBot="1" x14ac:dyDescent="0.25">
      <c r="A28" s="2" t="s">
        <v>46</v>
      </c>
      <c r="C28" s="39" t="s">
        <v>23</v>
      </c>
      <c r="D28" s="71">
        <f t="shared" si="1"/>
        <v>0.47058823529411764</v>
      </c>
      <c r="E28" s="71">
        <f t="shared" si="1"/>
        <v>0.27272727272727271</v>
      </c>
    </row>
    <row r="29" spans="1:9" ht="17.100000000000001" customHeight="1" thickBot="1" x14ac:dyDescent="0.25">
      <c r="A29" s="2" t="s">
        <v>47</v>
      </c>
      <c r="C29" s="39" t="s">
        <v>555</v>
      </c>
      <c r="D29" s="71">
        <f t="shared" si="1"/>
        <v>0.75</v>
      </c>
      <c r="E29" s="71">
        <f t="shared" si="1"/>
        <v>0.10526315789473684</v>
      </c>
    </row>
    <row r="30" spans="1:9" ht="17.100000000000001" customHeight="1" thickBot="1" x14ac:dyDescent="0.25">
      <c r="A30" s="2" t="s">
        <v>48</v>
      </c>
      <c r="C30" s="39" t="s">
        <v>556</v>
      </c>
      <c r="D30" s="71">
        <f t="shared" si="1"/>
        <v>-0.66666666666666663</v>
      </c>
      <c r="E30" s="71">
        <f t="shared" si="1"/>
        <v>1</v>
      </c>
    </row>
    <row r="31" spans="1:9" ht="17.100000000000001" customHeight="1" thickBot="1" x14ac:dyDescent="0.25">
      <c r="A31" s="2" t="s">
        <v>49</v>
      </c>
      <c r="C31" s="39" t="s">
        <v>557</v>
      </c>
      <c r="D31" s="71" t="str">
        <f t="shared" si="1"/>
        <v>-</v>
      </c>
      <c r="E31" s="71" t="str">
        <f t="shared" si="1"/>
        <v>-</v>
      </c>
    </row>
    <row r="32" spans="1:9" ht="17.100000000000001" customHeight="1" thickBot="1" x14ac:dyDescent="0.25">
      <c r="A32" s="2" t="s">
        <v>50</v>
      </c>
      <c r="C32" s="39" t="s">
        <v>558</v>
      </c>
      <c r="D32" s="71">
        <f t="shared" si="1"/>
        <v>-0.5</v>
      </c>
      <c r="E32" s="71">
        <f t="shared" si="1"/>
        <v>1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0.30769230769230771</v>
      </c>
      <c r="E33" s="50">
        <f t="shared" si="1"/>
        <v>0.32203389830508472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activeCell="C3" sqref="C3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550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9" t="s">
        <v>600</v>
      </c>
      <c r="D5" s="79"/>
      <c r="E5" s="79"/>
      <c r="F5" s="79"/>
      <c r="G5" s="79"/>
      <c r="H5" s="79"/>
      <c r="I5" s="79"/>
      <c r="J5" s="79"/>
      <c r="K5" s="80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25">
      <c r="B7" s="39" t="s">
        <v>75</v>
      </c>
      <c r="C7" s="28">
        <v>1</v>
      </c>
      <c r="D7" s="28">
        <v>172</v>
      </c>
      <c r="E7" s="28">
        <v>174</v>
      </c>
      <c r="F7" s="28">
        <v>4</v>
      </c>
      <c r="G7" s="28">
        <v>3</v>
      </c>
      <c r="H7" s="28">
        <v>30</v>
      </c>
      <c r="I7" s="28">
        <v>103</v>
      </c>
      <c r="J7" s="28">
        <v>83</v>
      </c>
      <c r="K7" s="28">
        <v>146</v>
      </c>
    </row>
    <row r="8" spans="2:11" ht="15" customHeight="1" thickBot="1" x14ac:dyDescent="0.25">
      <c r="B8" s="39" t="s">
        <v>86</v>
      </c>
      <c r="C8" s="28">
        <v>0</v>
      </c>
      <c r="D8" s="28">
        <v>345</v>
      </c>
      <c r="E8" s="28">
        <v>301</v>
      </c>
      <c r="F8" s="28">
        <v>17</v>
      </c>
      <c r="G8" s="28">
        <v>16</v>
      </c>
      <c r="H8" s="28">
        <v>86</v>
      </c>
      <c r="I8" s="28">
        <v>345</v>
      </c>
      <c r="J8" s="28">
        <v>228</v>
      </c>
      <c r="K8" s="28">
        <v>287</v>
      </c>
    </row>
    <row r="9" spans="2:11" ht="15" customHeight="1" thickBot="1" x14ac:dyDescent="0.25">
      <c r="B9" s="39" t="s">
        <v>105</v>
      </c>
      <c r="C9" s="28">
        <v>0</v>
      </c>
      <c r="D9" s="28">
        <v>195</v>
      </c>
      <c r="E9" s="28">
        <v>179</v>
      </c>
      <c r="F9" s="28">
        <v>15</v>
      </c>
      <c r="G9" s="28">
        <v>7</v>
      </c>
      <c r="H9" s="28">
        <v>44</v>
      </c>
      <c r="I9" s="28">
        <v>173</v>
      </c>
      <c r="J9" s="28">
        <v>98</v>
      </c>
      <c r="K9" s="28">
        <v>126</v>
      </c>
    </row>
    <row r="10" spans="2:11" ht="15" customHeight="1" thickBot="1" x14ac:dyDescent="0.25">
      <c r="B10" s="39" t="s">
        <v>112</v>
      </c>
      <c r="C10" s="28">
        <v>1</v>
      </c>
      <c r="D10" s="28">
        <v>284</v>
      </c>
      <c r="E10" s="28">
        <v>190</v>
      </c>
      <c r="F10" s="28">
        <v>10</v>
      </c>
      <c r="G10" s="28">
        <v>11</v>
      </c>
      <c r="H10" s="28">
        <v>68</v>
      </c>
      <c r="I10" s="28">
        <v>214</v>
      </c>
      <c r="J10" s="28">
        <v>156</v>
      </c>
      <c r="K10" s="28">
        <v>160</v>
      </c>
    </row>
    <row r="11" spans="2:11" ht="15" customHeight="1" thickBot="1" x14ac:dyDescent="0.25">
      <c r="B11" s="39" t="s">
        <v>120</v>
      </c>
      <c r="C11" s="28">
        <v>0</v>
      </c>
      <c r="D11" s="28">
        <v>142</v>
      </c>
      <c r="E11" s="28">
        <v>143</v>
      </c>
      <c r="F11" s="28">
        <v>5</v>
      </c>
      <c r="G11" s="28">
        <v>6</v>
      </c>
      <c r="H11" s="28">
        <v>30</v>
      </c>
      <c r="I11" s="28">
        <v>147</v>
      </c>
      <c r="J11" s="28">
        <v>76</v>
      </c>
      <c r="K11" s="28">
        <v>128</v>
      </c>
    </row>
    <row r="12" spans="2:11" ht="15" customHeight="1" thickBot="1" x14ac:dyDescent="0.25">
      <c r="B12" s="39" t="s">
        <v>125</v>
      </c>
      <c r="C12" s="28">
        <v>0</v>
      </c>
      <c r="D12" s="28">
        <v>134</v>
      </c>
      <c r="E12" s="28">
        <v>140</v>
      </c>
      <c r="F12" s="28">
        <v>12</v>
      </c>
      <c r="G12" s="28">
        <v>8</v>
      </c>
      <c r="H12" s="28">
        <v>19</v>
      </c>
      <c r="I12" s="28">
        <v>117</v>
      </c>
      <c r="J12" s="28">
        <v>68</v>
      </c>
      <c r="K12" s="28">
        <v>104</v>
      </c>
    </row>
    <row r="13" spans="2:11" ht="15" customHeight="1" thickBot="1" x14ac:dyDescent="0.25">
      <c r="B13" s="39" t="s">
        <v>137</v>
      </c>
      <c r="C13" s="28">
        <v>0</v>
      </c>
      <c r="D13" s="28">
        <v>570</v>
      </c>
      <c r="E13" s="28">
        <v>403</v>
      </c>
      <c r="F13" s="28">
        <v>29</v>
      </c>
      <c r="G13" s="28">
        <v>14</v>
      </c>
      <c r="H13" s="28">
        <v>141</v>
      </c>
      <c r="I13" s="28">
        <v>389</v>
      </c>
      <c r="J13" s="28">
        <v>289</v>
      </c>
      <c r="K13" s="28">
        <v>328</v>
      </c>
    </row>
    <row r="14" spans="2:11" ht="15" customHeight="1" thickBot="1" x14ac:dyDescent="0.25">
      <c r="B14" s="61" t="s">
        <v>152</v>
      </c>
      <c r="C14" s="65">
        <v>0</v>
      </c>
      <c r="D14" s="65">
        <v>540</v>
      </c>
      <c r="E14" s="65">
        <v>436</v>
      </c>
      <c r="F14" s="65">
        <v>25</v>
      </c>
      <c r="G14" s="65">
        <v>22</v>
      </c>
      <c r="H14" s="65">
        <v>149</v>
      </c>
      <c r="I14" s="65">
        <v>380</v>
      </c>
      <c r="J14" s="65">
        <v>337</v>
      </c>
      <c r="K14" s="65">
        <v>335</v>
      </c>
    </row>
    <row r="15" spans="2:11" ht="15" customHeight="1" thickBot="1" x14ac:dyDescent="0.25">
      <c r="B15" s="39" t="s">
        <v>165</v>
      </c>
      <c r="C15" s="59">
        <v>0</v>
      </c>
      <c r="D15" s="59">
        <v>67</v>
      </c>
      <c r="E15" s="59">
        <v>38</v>
      </c>
      <c r="F15" s="59">
        <v>5</v>
      </c>
      <c r="G15" s="59">
        <v>1</v>
      </c>
      <c r="H15" s="59">
        <v>13</v>
      </c>
      <c r="I15" s="59">
        <v>34</v>
      </c>
      <c r="J15" s="59">
        <v>17</v>
      </c>
      <c r="K15" s="59">
        <v>26</v>
      </c>
    </row>
    <row r="16" spans="2:11" ht="15" customHeight="1" thickBot="1" x14ac:dyDescent="0.25">
      <c r="B16" s="39" t="s">
        <v>170</v>
      </c>
      <c r="C16" s="28">
        <v>0</v>
      </c>
      <c r="D16" s="28">
        <v>39</v>
      </c>
      <c r="E16" s="28">
        <v>22</v>
      </c>
      <c r="F16" s="28">
        <v>2</v>
      </c>
      <c r="G16" s="28">
        <v>2</v>
      </c>
      <c r="H16" s="28">
        <v>3</v>
      </c>
      <c r="I16" s="28">
        <v>13</v>
      </c>
      <c r="J16" s="28">
        <v>11</v>
      </c>
      <c r="K16" s="28">
        <v>15</v>
      </c>
    </row>
    <row r="17" spans="2:11" ht="15" customHeight="1" thickBot="1" x14ac:dyDescent="0.25">
      <c r="B17" s="57" t="s">
        <v>173</v>
      </c>
      <c r="C17" s="51">
        <v>0</v>
      </c>
      <c r="D17" s="51">
        <v>308</v>
      </c>
      <c r="E17" s="51">
        <v>153</v>
      </c>
      <c r="F17" s="51">
        <v>11</v>
      </c>
      <c r="G17" s="51">
        <v>2</v>
      </c>
      <c r="H17" s="51">
        <v>64</v>
      </c>
      <c r="I17" s="51">
        <v>164</v>
      </c>
      <c r="J17" s="51">
        <v>103</v>
      </c>
      <c r="K17" s="51">
        <v>102</v>
      </c>
    </row>
    <row r="18" spans="2:11" ht="15" customHeight="1" thickBot="1" x14ac:dyDescent="0.25">
      <c r="B18" s="62" t="s">
        <v>507</v>
      </c>
      <c r="C18" s="60">
        <v>0</v>
      </c>
      <c r="D18" s="60">
        <v>308</v>
      </c>
      <c r="E18" s="60">
        <v>171</v>
      </c>
      <c r="F18" s="60">
        <v>23</v>
      </c>
      <c r="G18" s="60">
        <v>6</v>
      </c>
      <c r="H18" s="60">
        <v>114</v>
      </c>
      <c r="I18" s="60">
        <v>199</v>
      </c>
      <c r="J18" s="60">
        <v>111</v>
      </c>
      <c r="K18" s="60">
        <v>117</v>
      </c>
    </row>
    <row r="19" spans="2:11" ht="15" customHeight="1" thickBot="1" x14ac:dyDescent="0.25">
      <c r="B19" s="62" t="s">
        <v>508</v>
      </c>
      <c r="C19" s="60">
        <v>0</v>
      </c>
      <c r="D19" s="60">
        <v>477</v>
      </c>
      <c r="E19" s="60">
        <v>228</v>
      </c>
      <c r="F19" s="60">
        <v>17</v>
      </c>
      <c r="G19" s="60">
        <v>6</v>
      </c>
      <c r="H19" s="60">
        <v>112</v>
      </c>
      <c r="I19" s="60">
        <v>236</v>
      </c>
      <c r="J19" s="60">
        <v>144</v>
      </c>
      <c r="K19" s="60">
        <v>182</v>
      </c>
    </row>
    <row r="20" spans="2:11" ht="15" customHeight="1" thickBot="1" x14ac:dyDescent="0.25">
      <c r="B20" s="63" t="s">
        <v>509</v>
      </c>
      <c r="C20" s="59">
        <v>1</v>
      </c>
      <c r="D20" s="59">
        <v>398</v>
      </c>
      <c r="E20" s="59">
        <v>307</v>
      </c>
      <c r="F20" s="59">
        <v>17</v>
      </c>
      <c r="G20" s="59">
        <v>14</v>
      </c>
      <c r="H20" s="59">
        <v>128</v>
      </c>
      <c r="I20" s="59">
        <v>357</v>
      </c>
      <c r="J20" s="59">
        <v>320</v>
      </c>
      <c r="K20" s="59">
        <v>283</v>
      </c>
    </row>
    <row r="21" spans="2:11" ht="15" customHeight="1" thickBot="1" x14ac:dyDescent="0.25">
      <c r="B21" s="57" t="s">
        <v>211</v>
      </c>
      <c r="C21" s="58">
        <v>0</v>
      </c>
      <c r="D21" s="58">
        <v>435</v>
      </c>
      <c r="E21" s="58">
        <v>271</v>
      </c>
      <c r="F21" s="58">
        <v>12</v>
      </c>
      <c r="G21" s="58">
        <v>6</v>
      </c>
      <c r="H21" s="58">
        <v>59</v>
      </c>
      <c r="I21" s="58">
        <v>163</v>
      </c>
      <c r="J21" s="58">
        <v>266</v>
      </c>
      <c r="K21" s="58">
        <v>245</v>
      </c>
    </row>
    <row r="22" spans="2:11" ht="15" customHeight="1" thickBot="1" x14ac:dyDescent="0.25">
      <c r="B22" s="64" t="s">
        <v>510</v>
      </c>
      <c r="C22" s="60">
        <v>0</v>
      </c>
      <c r="D22" s="60">
        <v>178</v>
      </c>
      <c r="E22" s="60">
        <v>128</v>
      </c>
      <c r="F22" s="60">
        <v>6</v>
      </c>
      <c r="G22" s="60">
        <v>3</v>
      </c>
      <c r="H22" s="60">
        <v>60</v>
      </c>
      <c r="I22" s="60">
        <v>81</v>
      </c>
      <c r="J22" s="60">
        <v>61</v>
      </c>
      <c r="K22" s="60">
        <v>73</v>
      </c>
    </row>
    <row r="23" spans="2:11" ht="15" customHeight="1" thickBot="1" x14ac:dyDescent="0.25">
      <c r="B23" s="39" t="s">
        <v>231</v>
      </c>
      <c r="C23" s="28">
        <v>0</v>
      </c>
      <c r="D23" s="28">
        <v>29</v>
      </c>
      <c r="E23" s="28">
        <v>29</v>
      </c>
      <c r="F23" s="28">
        <v>0</v>
      </c>
      <c r="G23" s="28">
        <v>1</v>
      </c>
      <c r="H23" s="28">
        <v>5</v>
      </c>
      <c r="I23" s="28">
        <v>24</v>
      </c>
      <c r="J23" s="28">
        <v>9</v>
      </c>
      <c r="K23" s="28">
        <v>17</v>
      </c>
    </row>
    <row r="24" spans="2:11" ht="15" customHeight="1" thickBot="1" x14ac:dyDescent="0.25">
      <c r="B24" s="39" t="s">
        <v>233</v>
      </c>
      <c r="C24" s="28">
        <v>0</v>
      </c>
      <c r="D24" s="28">
        <v>78</v>
      </c>
      <c r="E24" s="28">
        <v>36</v>
      </c>
      <c r="F24" s="28">
        <v>8</v>
      </c>
      <c r="G24" s="28">
        <v>0</v>
      </c>
      <c r="H24" s="28">
        <v>30</v>
      </c>
      <c r="I24" s="28">
        <v>39</v>
      </c>
      <c r="J24" s="28">
        <v>25</v>
      </c>
      <c r="K24" s="28">
        <v>27</v>
      </c>
    </row>
    <row r="25" spans="2:11" ht="15" customHeight="1" thickBot="1" x14ac:dyDescent="0.25">
      <c r="B25" s="39" t="s">
        <v>241</v>
      </c>
      <c r="C25" s="28">
        <v>0</v>
      </c>
      <c r="D25" s="28">
        <v>105</v>
      </c>
      <c r="E25" s="28">
        <v>55</v>
      </c>
      <c r="F25" s="28">
        <v>10</v>
      </c>
      <c r="G25" s="28">
        <v>0</v>
      </c>
      <c r="H25" s="28">
        <v>42</v>
      </c>
      <c r="I25" s="28">
        <v>91</v>
      </c>
      <c r="J25" s="28">
        <v>35</v>
      </c>
      <c r="K25" s="28">
        <v>33</v>
      </c>
    </row>
    <row r="26" spans="2:11" ht="15" customHeight="1" thickBot="1" x14ac:dyDescent="0.25">
      <c r="B26" s="39" t="s">
        <v>247</v>
      </c>
      <c r="C26" s="28">
        <v>0</v>
      </c>
      <c r="D26" s="28">
        <v>34</v>
      </c>
      <c r="E26" s="28">
        <v>20</v>
      </c>
      <c r="F26" s="28">
        <v>0</v>
      </c>
      <c r="G26" s="28">
        <v>2</v>
      </c>
      <c r="H26" s="28">
        <v>10</v>
      </c>
      <c r="I26" s="28">
        <v>20</v>
      </c>
      <c r="J26" s="28">
        <v>9</v>
      </c>
      <c r="K26" s="28">
        <v>13</v>
      </c>
    </row>
    <row r="27" spans="2:11" ht="15" customHeight="1" thickBot="1" x14ac:dyDescent="0.25">
      <c r="B27" s="39" t="s">
        <v>250</v>
      </c>
      <c r="C27" s="28">
        <v>0</v>
      </c>
      <c r="D27" s="28">
        <v>106</v>
      </c>
      <c r="E27" s="28">
        <v>35</v>
      </c>
      <c r="F27" s="28">
        <v>2</v>
      </c>
      <c r="G27" s="28">
        <v>1</v>
      </c>
      <c r="H27" s="28">
        <v>17</v>
      </c>
      <c r="I27" s="28">
        <v>51</v>
      </c>
      <c r="J27" s="28">
        <v>22</v>
      </c>
      <c r="K27" s="28">
        <v>18</v>
      </c>
    </row>
    <row r="28" spans="2:11" ht="15" customHeight="1" thickBot="1" x14ac:dyDescent="0.25">
      <c r="B28" s="39" t="s">
        <v>255</v>
      </c>
      <c r="C28" s="28">
        <v>0</v>
      </c>
      <c r="D28" s="28">
        <v>44</v>
      </c>
      <c r="E28" s="28">
        <v>17</v>
      </c>
      <c r="F28" s="28">
        <v>2</v>
      </c>
      <c r="G28" s="28">
        <v>0</v>
      </c>
      <c r="H28" s="28">
        <v>6</v>
      </c>
      <c r="I28" s="28">
        <v>19</v>
      </c>
      <c r="J28" s="28">
        <v>11</v>
      </c>
      <c r="K28" s="28">
        <v>15</v>
      </c>
    </row>
    <row r="29" spans="2:11" ht="15" customHeight="1" thickBot="1" x14ac:dyDescent="0.25">
      <c r="B29" s="39" t="s">
        <v>261</v>
      </c>
      <c r="C29" s="28">
        <v>0</v>
      </c>
      <c r="D29" s="28">
        <v>17</v>
      </c>
      <c r="E29" s="28">
        <v>17</v>
      </c>
      <c r="F29" s="28">
        <v>2</v>
      </c>
      <c r="G29" s="28">
        <v>0</v>
      </c>
      <c r="H29" s="28">
        <v>4</v>
      </c>
      <c r="I29" s="28">
        <v>10</v>
      </c>
      <c r="J29" s="28">
        <v>2</v>
      </c>
      <c r="K29" s="28">
        <v>9</v>
      </c>
    </row>
    <row r="30" spans="2:11" ht="15" customHeight="1" thickBot="1" x14ac:dyDescent="0.25">
      <c r="B30" s="39" t="s">
        <v>262</v>
      </c>
      <c r="C30" s="28">
        <v>0</v>
      </c>
      <c r="D30" s="28">
        <v>121</v>
      </c>
      <c r="E30" s="28">
        <v>77</v>
      </c>
      <c r="F30" s="28">
        <v>3</v>
      </c>
      <c r="G30" s="28">
        <v>2</v>
      </c>
      <c r="H30" s="28">
        <v>36</v>
      </c>
      <c r="I30" s="28">
        <v>88</v>
      </c>
      <c r="J30" s="28">
        <v>52</v>
      </c>
      <c r="K30" s="28">
        <v>36</v>
      </c>
    </row>
    <row r="31" spans="2:11" ht="15" customHeight="1" thickBot="1" x14ac:dyDescent="0.25">
      <c r="B31" s="61" t="s">
        <v>266</v>
      </c>
      <c r="C31" s="51">
        <v>0</v>
      </c>
      <c r="D31" s="51">
        <v>56</v>
      </c>
      <c r="E31" s="51">
        <v>66</v>
      </c>
      <c r="F31" s="51">
        <v>0</v>
      </c>
      <c r="G31" s="51">
        <v>2</v>
      </c>
      <c r="H31" s="51">
        <v>9</v>
      </c>
      <c r="I31" s="51">
        <v>43</v>
      </c>
      <c r="J31" s="51">
        <v>22</v>
      </c>
      <c r="K31" s="51">
        <v>14</v>
      </c>
    </row>
    <row r="32" spans="2:11" ht="15" customHeight="1" thickBot="1" x14ac:dyDescent="0.25">
      <c r="B32" s="39" t="s">
        <v>270</v>
      </c>
      <c r="C32" s="59">
        <v>0</v>
      </c>
      <c r="D32" s="59">
        <v>127</v>
      </c>
      <c r="E32" s="59">
        <v>45</v>
      </c>
      <c r="F32" s="59">
        <v>3</v>
      </c>
      <c r="G32" s="59">
        <v>1</v>
      </c>
      <c r="H32" s="59">
        <v>33</v>
      </c>
      <c r="I32" s="59">
        <v>64</v>
      </c>
      <c r="J32" s="59">
        <v>50</v>
      </c>
      <c r="K32" s="59">
        <v>36</v>
      </c>
    </row>
    <row r="33" spans="2:11" ht="15" customHeight="1" thickBot="1" x14ac:dyDescent="0.25">
      <c r="B33" s="39" t="s">
        <v>278</v>
      </c>
      <c r="C33" s="28">
        <v>0</v>
      </c>
      <c r="D33" s="28">
        <v>123</v>
      </c>
      <c r="E33" s="28">
        <v>117</v>
      </c>
      <c r="F33" s="28">
        <v>3</v>
      </c>
      <c r="G33" s="28">
        <v>7</v>
      </c>
      <c r="H33" s="28">
        <v>32</v>
      </c>
      <c r="I33" s="28">
        <v>92</v>
      </c>
      <c r="J33" s="28">
        <v>38</v>
      </c>
      <c r="K33" s="28">
        <v>77</v>
      </c>
    </row>
    <row r="34" spans="2:11" ht="15" customHeight="1" thickBot="1" x14ac:dyDescent="0.25">
      <c r="B34" s="39" t="s">
        <v>287</v>
      </c>
      <c r="C34" s="28">
        <v>0</v>
      </c>
      <c r="D34" s="28">
        <v>35</v>
      </c>
      <c r="E34" s="28">
        <v>31</v>
      </c>
      <c r="F34" s="28">
        <v>1</v>
      </c>
      <c r="G34" s="28">
        <v>0</v>
      </c>
      <c r="H34" s="28">
        <v>4</v>
      </c>
      <c r="I34" s="28">
        <v>26</v>
      </c>
      <c r="J34" s="28">
        <v>8</v>
      </c>
      <c r="K34" s="28">
        <v>22</v>
      </c>
    </row>
    <row r="35" spans="2:11" ht="15" customHeight="1" thickBot="1" x14ac:dyDescent="0.25">
      <c r="B35" s="39" t="s">
        <v>291</v>
      </c>
      <c r="C35" s="28">
        <v>0</v>
      </c>
      <c r="D35" s="28">
        <v>82</v>
      </c>
      <c r="E35" s="28">
        <v>55</v>
      </c>
      <c r="F35" s="28">
        <v>5</v>
      </c>
      <c r="G35" s="28">
        <v>1</v>
      </c>
      <c r="H35" s="28">
        <v>14</v>
      </c>
      <c r="I35" s="28">
        <v>59</v>
      </c>
      <c r="J35" s="28">
        <v>21</v>
      </c>
      <c r="K35" s="28">
        <v>24</v>
      </c>
    </row>
    <row r="36" spans="2:11" ht="15" customHeight="1" thickBot="1" x14ac:dyDescent="0.25">
      <c r="B36" s="57" t="s">
        <v>298</v>
      </c>
      <c r="C36" s="58">
        <v>0</v>
      </c>
      <c r="D36" s="58">
        <v>161</v>
      </c>
      <c r="E36" s="58">
        <v>158</v>
      </c>
      <c r="F36" s="58">
        <v>9</v>
      </c>
      <c r="G36" s="58">
        <v>1</v>
      </c>
      <c r="H36" s="58">
        <v>30</v>
      </c>
      <c r="I36" s="58">
        <v>120</v>
      </c>
      <c r="J36" s="58">
        <v>73</v>
      </c>
      <c r="K36" s="58">
        <v>100</v>
      </c>
    </row>
    <row r="37" spans="2:11" ht="15" customHeight="1" thickBot="1" x14ac:dyDescent="0.25">
      <c r="B37" s="63" t="s">
        <v>311</v>
      </c>
      <c r="C37" s="59">
        <v>4</v>
      </c>
      <c r="D37" s="59">
        <v>1935</v>
      </c>
      <c r="E37" s="59">
        <v>888</v>
      </c>
      <c r="F37" s="59">
        <v>80</v>
      </c>
      <c r="G37" s="59">
        <v>25</v>
      </c>
      <c r="H37" s="59">
        <v>514</v>
      </c>
      <c r="I37" s="59">
        <v>816</v>
      </c>
      <c r="J37" s="59">
        <v>778</v>
      </c>
      <c r="K37" s="59">
        <v>622</v>
      </c>
    </row>
    <row r="38" spans="2:11" ht="15" customHeight="1" thickBot="1" x14ac:dyDescent="0.25">
      <c r="B38" s="39" t="s">
        <v>327</v>
      </c>
      <c r="C38" s="28">
        <v>1</v>
      </c>
      <c r="D38" s="28">
        <v>268</v>
      </c>
      <c r="E38" s="28">
        <v>126</v>
      </c>
      <c r="F38" s="28">
        <v>12</v>
      </c>
      <c r="G38" s="28">
        <v>1</v>
      </c>
      <c r="H38" s="28">
        <v>71</v>
      </c>
      <c r="I38" s="28">
        <v>113</v>
      </c>
      <c r="J38" s="28">
        <v>99</v>
      </c>
      <c r="K38" s="28">
        <v>101</v>
      </c>
    </row>
    <row r="39" spans="2:11" ht="15" customHeight="1" thickBot="1" x14ac:dyDescent="0.25">
      <c r="B39" s="39" t="s">
        <v>338</v>
      </c>
      <c r="C39" s="28">
        <v>0</v>
      </c>
      <c r="D39" s="28">
        <v>124</v>
      </c>
      <c r="E39" s="28">
        <v>76</v>
      </c>
      <c r="F39" s="28">
        <v>8</v>
      </c>
      <c r="G39" s="28">
        <v>3</v>
      </c>
      <c r="H39" s="28">
        <v>30</v>
      </c>
      <c r="I39" s="28">
        <v>48</v>
      </c>
      <c r="J39" s="28">
        <v>41</v>
      </c>
      <c r="K39" s="28">
        <v>52</v>
      </c>
    </row>
    <row r="40" spans="2:11" ht="15" customHeight="1" thickBot="1" x14ac:dyDescent="0.25">
      <c r="B40" s="61" t="s">
        <v>347</v>
      </c>
      <c r="C40" s="51">
        <v>1</v>
      </c>
      <c r="D40" s="51">
        <v>309</v>
      </c>
      <c r="E40" s="51">
        <v>182</v>
      </c>
      <c r="F40" s="51">
        <v>12</v>
      </c>
      <c r="G40" s="51">
        <v>4</v>
      </c>
      <c r="H40" s="51">
        <v>57</v>
      </c>
      <c r="I40" s="51">
        <v>160</v>
      </c>
      <c r="J40" s="51">
        <v>133</v>
      </c>
      <c r="K40" s="51">
        <v>110</v>
      </c>
    </row>
    <row r="41" spans="2:11" ht="15" customHeight="1" thickBot="1" x14ac:dyDescent="0.25">
      <c r="B41" s="39" t="s">
        <v>352</v>
      </c>
      <c r="C41" s="28">
        <v>1</v>
      </c>
      <c r="D41" s="28">
        <v>626</v>
      </c>
      <c r="E41" s="28">
        <v>381</v>
      </c>
      <c r="F41" s="28">
        <v>29</v>
      </c>
      <c r="G41" s="28">
        <v>16</v>
      </c>
      <c r="H41" s="28">
        <v>110</v>
      </c>
      <c r="I41" s="28">
        <v>302</v>
      </c>
      <c r="J41" s="28">
        <v>215</v>
      </c>
      <c r="K41" s="28">
        <v>226</v>
      </c>
    </row>
    <row r="42" spans="2:11" ht="15" customHeight="1" thickBot="1" x14ac:dyDescent="0.25">
      <c r="B42" s="39" t="s">
        <v>511</v>
      </c>
      <c r="C42" s="28">
        <v>0</v>
      </c>
      <c r="D42" s="28">
        <v>206</v>
      </c>
      <c r="E42" s="28">
        <v>112</v>
      </c>
      <c r="F42" s="28">
        <v>12</v>
      </c>
      <c r="G42" s="28">
        <v>0</v>
      </c>
      <c r="H42" s="28">
        <v>47</v>
      </c>
      <c r="I42" s="28">
        <v>108</v>
      </c>
      <c r="J42" s="28">
        <v>57</v>
      </c>
      <c r="K42" s="28">
        <v>97</v>
      </c>
    </row>
    <row r="43" spans="2:11" ht="15" customHeight="1" thickBot="1" x14ac:dyDescent="0.25">
      <c r="B43" s="61" t="s">
        <v>373</v>
      </c>
      <c r="C43" s="51">
        <v>0</v>
      </c>
      <c r="D43" s="51">
        <v>1025</v>
      </c>
      <c r="E43" s="51">
        <v>626</v>
      </c>
      <c r="F43" s="51">
        <v>51</v>
      </c>
      <c r="G43" s="51">
        <v>34</v>
      </c>
      <c r="H43" s="51">
        <v>198</v>
      </c>
      <c r="I43" s="51">
        <v>571</v>
      </c>
      <c r="J43" s="51">
        <v>312</v>
      </c>
      <c r="K43" s="51">
        <v>435</v>
      </c>
    </row>
    <row r="44" spans="2:11" ht="15" customHeight="1" thickBot="1" x14ac:dyDescent="0.25">
      <c r="B44" s="39" t="s">
        <v>390</v>
      </c>
      <c r="C44" s="28">
        <v>1</v>
      </c>
      <c r="D44" s="28">
        <v>184</v>
      </c>
      <c r="E44" s="28">
        <v>120</v>
      </c>
      <c r="F44" s="28">
        <v>15</v>
      </c>
      <c r="G44" s="28">
        <v>8</v>
      </c>
      <c r="H44" s="28">
        <v>58</v>
      </c>
      <c r="I44" s="28">
        <v>145</v>
      </c>
      <c r="J44" s="28">
        <v>94</v>
      </c>
      <c r="K44" s="28">
        <v>83</v>
      </c>
    </row>
    <row r="45" spans="2:11" ht="15" customHeight="1" thickBot="1" x14ac:dyDescent="0.25">
      <c r="B45" s="61" t="s">
        <v>400</v>
      </c>
      <c r="C45" s="51">
        <v>0</v>
      </c>
      <c r="D45" s="51">
        <v>98</v>
      </c>
      <c r="E45" s="51">
        <v>58</v>
      </c>
      <c r="F45" s="51">
        <v>8</v>
      </c>
      <c r="G45" s="51">
        <v>4</v>
      </c>
      <c r="H45" s="51">
        <v>18</v>
      </c>
      <c r="I45" s="51">
        <v>49</v>
      </c>
      <c r="J45" s="51">
        <v>32</v>
      </c>
      <c r="K45" s="51">
        <v>35</v>
      </c>
    </row>
    <row r="46" spans="2:11" ht="15" customHeight="1" thickBot="1" x14ac:dyDescent="0.25">
      <c r="B46" s="39" t="s">
        <v>410</v>
      </c>
      <c r="C46" s="28">
        <v>0</v>
      </c>
      <c r="D46" s="28">
        <v>298</v>
      </c>
      <c r="E46" s="28">
        <v>213</v>
      </c>
      <c r="F46" s="28">
        <v>10</v>
      </c>
      <c r="G46" s="28">
        <v>4</v>
      </c>
      <c r="H46" s="28">
        <v>58</v>
      </c>
      <c r="I46" s="28">
        <v>180</v>
      </c>
      <c r="J46" s="28">
        <v>96</v>
      </c>
      <c r="K46" s="28">
        <v>130</v>
      </c>
    </row>
    <row r="47" spans="2:11" ht="15" customHeight="1" thickBot="1" x14ac:dyDescent="0.25">
      <c r="B47" s="39" t="s">
        <v>423</v>
      </c>
      <c r="C47" s="28">
        <v>0</v>
      </c>
      <c r="D47" s="28">
        <v>87</v>
      </c>
      <c r="E47" s="28">
        <v>75</v>
      </c>
      <c r="F47" s="28">
        <v>6</v>
      </c>
      <c r="G47" s="28">
        <v>5</v>
      </c>
      <c r="H47" s="28">
        <v>9</v>
      </c>
      <c r="I47" s="28">
        <v>39</v>
      </c>
      <c r="J47" s="28">
        <v>26</v>
      </c>
      <c r="K47" s="28">
        <v>37</v>
      </c>
    </row>
    <row r="48" spans="2:11" ht="15" customHeight="1" thickBot="1" x14ac:dyDescent="0.25">
      <c r="B48" s="39" t="s">
        <v>430</v>
      </c>
      <c r="C48" s="28">
        <v>0</v>
      </c>
      <c r="D48" s="28">
        <v>73</v>
      </c>
      <c r="E48" s="28">
        <v>59</v>
      </c>
      <c r="F48" s="28">
        <v>5</v>
      </c>
      <c r="G48" s="28">
        <v>1</v>
      </c>
      <c r="H48" s="28">
        <v>13</v>
      </c>
      <c r="I48" s="28">
        <v>39</v>
      </c>
      <c r="J48" s="28">
        <v>20</v>
      </c>
      <c r="K48" s="28">
        <v>27</v>
      </c>
    </row>
    <row r="49" spans="2:11" ht="15" customHeight="1" thickBot="1" x14ac:dyDescent="0.25">
      <c r="B49" s="61" t="s">
        <v>442</v>
      </c>
      <c r="C49" s="51">
        <v>0</v>
      </c>
      <c r="D49" s="51">
        <v>280</v>
      </c>
      <c r="E49" s="51">
        <v>168</v>
      </c>
      <c r="F49" s="51">
        <v>12</v>
      </c>
      <c r="G49" s="51">
        <v>3</v>
      </c>
      <c r="H49" s="51">
        <v>80</v>
      </c>
      <c r="I49" s="51">
        <v>191</v>
      </c>
      <c r="J49" s="51">
        <v>101</v>
      </c>
      <c r="K49" s="51">
        <v>107</v>
      </c>
    </row>
    <row r="50" spans="2:11" ht="15" customHeight="1" thickBot="1" x14ac:dyDescent="0.25">
      <c r="B50" s="57" t="s">
        <v>462</v>
      </c>
      <c r="C50" s="60">
        <v>4</v>
      </c>
      <c r="D50" s="60">
        <v>1769</v>
      </c>
      <c r="E50" s="60">
        <v>1138</v>
      </c>
      <c r="F50" s="60">
        <v>76</v>
      </c>
      <c r="G50" s="60">
        <v>28</v>
      </c>
      <c r="H50" s="60">
        <v>439</v>
      </c>
      <c r="I50" s="60">
        <v>1199</v>
      </c>
      <c r="J50" s="60">
        <v>622</v>
      </c>
      <c r="K50" s="60">
        <v>856</v>
      </c>
    </row>
    <row r="51" spans="2:11" ht="15" customHeight="1" thickBot="1" x14ac:dyDescent="0.25">
      <c r="B51" s="64" t="s">
        <v>478</v>
      </c>
      <c r="C51" s="58">
        <v>0</v>
      </c>
      <c r="D51" s="58">
        <v>430</v>
      </c>
      <c r="E51" s="58">
        <v>365</v>
      </c>
      <c r="F51" s="58">
        <v>15</v>
      </c>
      <c r="G51" s="58">
        <v>10</v>
      </c>
      <c r="H51" s="58">
        <v>104</v>
      </c>
      <c r="I51" s="58">
        <v>276</v>
      </c>
      <c r="J51" s="58">
        <v>185</v>
      </c>
      <c r="K51" s="58">
        <v>292</v>
      </c>
    </row>
    <row r="52" spans="2:11" ht="15" customHeight="1" thickBot="1" x14ac:dyDescent="0.25">
      <c r="B52" s="64" t="s">
        <v>512</v>
      </c>
      <c r="C52" s="60">
        <v>0</v>
      </c>
      <c r="D52" s="60">
        <v>191</v>
      </c>
      <c r="E52" s="60">
        <v>90</v>
      </c>
      <c r="F52" s="60">
        <v>11</v>
      </c>
      <c r="G52" s="60">
        <v>4</v>
      </c>
      <c r="H52" s="60">
        <v>37</v>
      </c>
      <c r="I52" s="60">
        <v>70</v>
      </c>
      <c r="J52" s="60">
        <v>76</v>
      </c>
      <c r="K52" s="60">
        <v>95</v>
      </c>
    </row>
    <row r="53" spans="2:11" ht="15" customHeight="1" thickBot="1" x14ac:dyDescent="0.25">
      <c r="B53" s="39" t="s">
        <v>513</v>
      </c>
      <c r="C53" s="28">
        <v>0</v>
      </c>
      <c r="D53" s="28">
        <v>87</v>
      </c>
      <c r="E53" s="28">
        <v>62</v>
      </c>
      <c r="F53" s="28">
        <v>4</v>
      </c>
      <c r="G53" s="28">
        <v>2</v>
      </c>
      <c r="H53" s="28">
        <v>25</v>
      </c>
      <c r="I53" s="28">
        <v>42</v>
      </c>
      <c r="J53" s="28">
        <v>41</v>
      </c>
      <c r="K53" s="28">
        <v>60</v>
      </c>
    </row>
    <row r="54" spans="2:11" ht="15" customHeight="1" thickBot="1" x14ac:dyDescent="0.25">
      <c r="B54" s="39" t="s">
        <v>514</v>
      </c>
      <c r="C54" s="28">
        <v>0</v>
      </c>
      <c r="D54" s="28">
        <v>184</v>
      </c>
      <c r="E54" s="28">
        <v>101</v>
      </c>
      <c r="F54" s="28">
        <v>5</v>
      </c>
      <c r="G54" s="28">
        <v>1</v>
      </c>
      <c r="H54" s="28">
        <v>40</v>
      </c>
      <c r="I54" s="28">
        <v>88</v>
      </c>
      <c r="J54" s="28">
        <v>72</v>
      </c>
      <c r="K54" s="28">
        <v>85</v>
      </c>
    </row>
    <row r="55" spans="2:11" ht="15" customHeight="1" thickBot="1" x14ac:dyDescent="0.25">
      <c r="B55" s="61" t="s">
        <v>515</v>
      </c>
      <c r="C55" s="51">
        <v>0</v>
      </c>
      <c r="D55" s="51">
        <v>324</v>
      </c>
      <c r="E55" s="51">
        <v>181</v>
      </c>
      <c r="F55" s="51">
        <v>11</v>
      </c>
      <c r="G55" s="51">
        <v>3</v>
      </c>
      <c r="H55" s="51">
        <v>84</v>
      </c>
      <c r="I55" s="51">
        <v>150</v>
      </c>
      <c r="J55" s="51">
        <v>147</v>
      </c>
      <c r="K55" s="51">
        <v>171</v>
      </c>
    </row>
    <row r="56" spans="2:11" ht="15" customHeight="1" thickBot="1" x14ac:dyDescent="0.25">
      <c r="B56" s="39" t="s">
        <v>516</v>
      </c>
      <c r="C56" s="28">
        <v>0</v>
      </c>
      <c r="D56" s="28">
        <v>98</v>
      </c>
      <c r="E56" s="28">
        <v>55</v>
      </c>
      <c r="F56" s="28">
        <v>3</v>
      </c>
      <c r="G56" s="28">
        <v>0</v>
      </c>
      <c r="H56" s="28">
        <v>14</v>
      </c>
      <c r="I56" s="28">
        <v>53</v>
      </c>
      <c r="J56" s="28">
        <v>27</v>
      </c>
      <c r="K56" s="28">
        <v>34</v>
      </c>
    </row>
    <row r="57" spans="2:11" ht="15" customHeight="1" thickBot="1" x14ac:dyDescent="0.25">
      <c r="B57" s="40" t="s">
        <v>25</v>
      </c>
      <c r="C57" s="42">
        <f>SUM(C7:C56)</f>
        <v>15</v>
      </c>
      <c r="D57" s="42">
        <f t="shared" ref="D57:K57" si="0">SUM(D7:D56)</f>
        <v>14306</v>
      </c>
      <c r="E57" s="42">
        <f t="shared" si="0"/>
        <v>9118</v>
      </c>
      <c r="F57" s="42">
        <f t="shared" si="0"/>
        <v>643</v>
      </c>
      <c r="G57" s="42">
        <f t="shared" si="0"/>
        <v>301</v>
      </c>
      <c r="H57" s="42">
        <f t="shared" si="0"/>
        <v>3398</v>
      </c>
      <c r="I57" s="42">
        <f t="shared" si="0"/>
        <v>8500</v>
      </c>
      <c r="J57" s="42">
        <f t="shared" si="0"/>
        <v>5919</v>
      </c>
      <c r="K57" s="42">
        <f t="shared" si="0"/>
        <v>6753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="98" zoomScaleNormal="98" workbookViewId="0">
      <pane ySplit="6" topLeftCell="A7" activePane="bottomLeft" state="frozen"/>
      <selection activeCell="C3" sqref="C3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9" t="s">
        <v>600</v>
      </c>
      <c r="D5" s="79"/>
      <c r="E5" s="79"/>
      <c r="F5" s="79"/>
      <c r="G5" s="79"/>
      <c r="H5" s="79"/>
      <c r="I5" s="79"/>
      <c r="J5" s="79"/>
      <c r="K5" s="80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25">
      <c r="B7" s="39" t="s">
        <v>75</v>
      </c>
      <c r="C7" s="28">
        <v>1</v>
      </c>
      <c r="D7" s="28">
        <v>78</v>
      </c>
      <c r="E7" s="28">
        <v>64</v>
      </c>
      <c r="F7" s="28">
        <v>2</v>
      </c>
      <c r="G7" s="28">
        <v>1</v>
      </c>
      <c r="H7" s="28">
        <v>15</v>
      </c>
      <c r="I7" s="28">
        <v>60</v>
      </c>
      <c r="J7" s="28">
        <v>42</v>
      </c>
      <c r="K7" s="28">
        <v>42</v>
      </c>
    </row>
    <row r="8" spans="2:11" ht="15" customHeight="1" thickBot="1" x14ac:dyDescent="0.25">
      <c r="B8" s="39" t="s">
        <v>76</v>
      </c>
      <c r="C8" s="28">
        <v>0</v>
      </c>
      <c r="D8" s="28">
        <v>9</v>
      </c>
      <c r="E8" s="28">
        <v>12</v>
      </c>
      <c r="F8" s="28">
        <v>1</v>
      </c>
      <c r="G8" s="28">
        <v>0</v>
      </c>
      <c r="H8" s="28">
        <v>1</v>
      </c>
      <c r="I8" s="28">
        <v>7</v>
      </c>
      <c r="J8" s="28">
        <v>7</v>
      </c>
      <c r="K8" s="28">
        <v>18</v>
      </c>
    </row>
    <row r="9" spans="2:11" ht="15" customHeight="1" thickBot="1" x14ac:dyDescent="0.25">
      <c r="B9" s="39" t="s">
        <v>77</v>
      </c>
      <c r="C9" s="28">
        <v>0</v>
      </c>
      <c r="D9" s="28">
        <v>10</v>
      </c>
      <c r="E9" s="28">
        <v>10</v>
      </c>
      <c r="F9" s="28">
        <v>0</v>
      </c>
      <c r="G9" s="28">
        <v>1</v>
      </c>
      <c r="H9" s="28">
        <v>2</v>
      </c>
      <c r="I9" s="28">
        <v>7</v>
      </c>
      <c r="J9" s="28">
        <v>6</v>
      </c>
      <c r="K9" s="28">
        <v>3</v>
      </c>
    </row>
    <row r="10" spans="2:11" ht="15" customHeight="1" thickBot="1" x14ac:dyDescent="0.25">
      <c r="B10" s="39" t="s">
        <v>78</v>
      </c>
      <c r="C10" s="28">
        <v>0</v>
      </c>
      <c r="D10" s="28">
        <v>13</v>
      </c>
      <c r="E10" s="28">
        <v>17</v>
      </c>
      <c r="F10" s="28">
        <v>0</v>
      </c>
      <c r="G10" s="28">
        <v>0</v>
      </c>
      <c r="H10" s="28">
        <v>1</v>
      </c>
      <c r="I10" s="28">
        <v>6</v>
      </c>
      <c r="J10" s="28">
        <v>7</v>
      </c>
      <c r="K10" s="28">
        <v>25</v>
      </c>
    </row>
    <row r="11" spans="2:11" ht="15" customHeight="1" thickBot="1" x14ac:dyDescent="0.25">
      <c r="B11" s="39" t="s">
        <v>79</v>
      </c>
      <c r="C11" s="28">
        <v>0</v>
      </c>
      <c r="D11" s="28">
        <v>34</v>
      </c>
      <c r="E11" s="28">
        <v>32</v>
      </c>
      <c r="F11" s="28">
        <v>0</v>
      </c>
      <c r="G11" s="28">
        <v>0</v>
      </c>
      <c r="H11" s="28">
        <v>4</v>
      </c>
      <c r="I11" s="28">
        <v>8</v>
      </c>
      <c r="J11" s="28">
        <v>11</v>
      </c>
      <c r="K11" s="28">
        <v>32</v>
      </c>
    </row>
    <row r="12" spans="2:11" ht="15" customHeight="1" thickBot="1" x14ac:dyDescent="0.25">
      <c r="B12" s="39" t="s">
        <v>80</v>
      </c>
      <c r="C12" s="28">
        <v>0</v>
      </c>
      <c r="D12" s="28">
        <v>5</v>
      </c>
      <c r="E12" s="28">
        <v>3</v>
      </c>
      <c r="F12" s="28">
        <v>0</v>
      </c>
      <c r="G12" s="28">
        <v>0</v>
      </c>
      <c r="H12" s="28">
        <v>0</v>
      </c>
      <c r="I12" s="28">
        <v>1</v>
      </c>
      <c r="J12" s="28">
        <v>1</v>
      </c>
      <c r="K12" s="28">
        <v>0</v>
      </c>
    </row>
    <row r="13" spans="2:11" ht="15" customHeight="1" thickBot="1" x14ac:dyDescent="0.25">
      <c r="B13" s="39" t="s">
        <v>81</v>
      </c>
      <c r="C13" s="28">
        <v>0</v>
      </c>
      <c r="D13" s="28">
        <v>16</v>
      </c>
      <c r="E13" s="28">
        <v>31</v>
      </c>
      <c r="F13" s="28">
        <v>0</v>
      </c>
      <c r="G13" s="28">
        <v>0</v>
      </c>
      <c r="H13" s="28">
        <v>5</v>
      </c>
      <c r="I13" s="28">
        <v>12</v>
      </c>
      <c r="J13" s="28">
        <v>7</v>
      </c>
      <c r="K13" s="28">
        <v>26</v>
      </c>
    </row>
    <row r="14" spans="2:11" ht="15" customHeight="1" thickBot="1" x14ac:dyDescent="0.25">
      <c r="B14" s="61" t="s">
        <v>82</v>
      </c>
      <c r="C14" s="51">
        <v>0</v>
      </c>
      <c r="D14" s="51">
        <v>7</v>
      </c>
      <c r="E14" s="51">
        <v>5</v>
      </c>
      <c r="F14" s="51">
        <v>1</v>
      </c>
      <c r="G14" s="51">
        <v>1</v>
      </c>
      <c r="H14" s="51">
        <v>2</v>
      </c>
      <c r="I14" s="51">
        <v>2</v>
      </c>
      <c r="J14" s="51">
        <v>2</v>
      </c>
      <c r="K14" s="51">
        <v>0</v>
      </c>
    </row>
    <row r="15" spans="2:11" ht="15" customHeight="1" thickBot="1" x14ac:dyDescent="0.25">
      <c r="B15" s="39" t="s">
        <v>83</v>
      </c>
      <c r="C15" s="28">
        <v>0</v>
      </c>
      <c r="D15" s="28">
        <v>32</v>
      </c>
      <c r="E15" s="28">
        <v>26</v>
      </c>
      <c r="F15" s="28">
        <v>0</v>
      </c>
      <c r="G15" s="28">
        <v>0</v>
      </c>
      <c r="H15" s="28">
        <v>1</v>
      </c>
      <c r="I15" s="28">
        <v>22</v>
      </c>
      <c r="J15" s="28">
        <v>9</v>
      </c>
      <c r="K15" s="28">
        <v>25</v>
      </c>
    </row>
    <row r="16" spans="2:11" ht="15" customHeight="1" thickBot="1" x14ac:dyDescent="0.25">
      <c r="B16" s="39" t="s">
        <v>84</v>
      </c>
      <c r="C16" s="28">
        <v>0</v>
      </c>
      <c r="D16" s="28">
        <v>12</v>
      </c>
      <c r="E16" s="28">
        <v>14</v>
      </c>
      <c r="F16" s="28">
        <v>0</v>
      </c>
      <c r="G16" s="28">
        <v>0</v>
      </c>
      <c r="H16" s="28">
        <v>2</v>
      </c>
      <c r="I16" s="28">
        <v>29</v>
      </c>
      <c r="J16" s="28">
        <v>19</v>
      </c>
      <c r="K16" s="28">
        <v>26</v>
      </c>
    </row>
    <row r="17" spans="2:11" ht="15" customHeight="1" thickBot="1" x14ac:dyDescent="0.25">
      <c r="B17" s="39" t="s">
        <v>85</v>
      </c>
      <c r="C17" s="28">
        <v>0</v>
      </c>
      <c r="D17" s="28">
        <v>57</v>
      </c>
      <c r="E17" s="28">
        <v>49</v>
      </c>
      <c r="F17" s="28">
        <v>2</v>
      </c>
      <c r="G17" s="28">
        <v>8</v>
      </c>
      <c r="H17" s="28">
        <v>20</v>
      </c>
      <c r="I17" s="28">
        <v>58</v>
      </c>
      <c r="J17" s="28">
        <v>37</v>
      </c>
      <c r="K17" s="28">
        <v>51</v>
      </c>
    </row>
    <row r="18" spans="2:11" ht="15" customHeight="1" thickBot="1" x14ac:dyDescent="0.25">
      <c r="B18" s="39" t="s">
        <v>86</v>
      </c>
      <c r="C18" s="28">
        <v>0</v>
      </c>
      <c r="D18" s="28">
        <v>30</v>
      </c>
      <c r="E18" s="28">
        <v>23</v>
      </c>
      <c r="F18" s="28">
        <v>4</v>
      </c>
      <c r="G18" s="28">
        <v>2</v>
      </c>
      <c r="H18" s="28">
        <v>7</v>
      </c>
      <c r="I18" s="28">
        <v>25</v>
      </c>
      <c r="J18" s="28">
        <v>15</v>
      </c>
      <c r="K18" s="28">
        <v>27</v>
      </c>
    </row>
    <row r="19" spans="2:11" ht="15" customHeight="1" thickBot="1" x14ac:dyDescent="0.25">
      <c r="B19" s="39" t="s">
        <v>87</v>
      </c>
      <c r="C19" s="28">
        <v>0</v>
      </c>
      <c r="D19" s="28">
        <v>15</v>
      </c>
      <c r="E19" s="28">
        <v>5</v>
      </c>
      <c r="F19" s="28">
        <v>1</v>
      </c>
      <c r="G19" s="28">
        <v>0</v>
      </c>
      <c r="H19" s="28">
        <v>3</v>
      </c>
      <c r="I19" s="28">
        <v>7</v>
      </c>
      <c r="J19" s="28">
        <v>7</v>
      </c>
      <c r="K19" s="28">
        <v>6</v>
      </c>
    </row>
    <row r="20" spans="2:11" ht="15" customHeight="1" thickBot="1" x14ac:dyDescent="0.25">
      <c r="B20" s="39" t="s">
        <v>88</v>
      </c>
      <c r="C20" s="28">
        <v>0</v>
      </c>
      <c r="D20" s="28">
        <v>24</v>
      </c>
      <c r="E20" s="28">
        <v>23</v>
      </c>
      <c r="F20" s="28">
        <v>0</v>
      </c>
      <c r="G20" s="28">
        <v>1</v>
      </c>
      <c r="H20" s="28">
        <v>2</v>
      </c>
      <c r="I20" s="28">
        <v>26</v>
      </c>
      <c r="J20" s="28">
        <v>9</v>
      </c>
      <c r="K20" s="28">
        <v>22</v>
      </c>
    </row>
    <row r="21" spans="2:11" ht="15" customHeight="1" thickBot="1" x14ac:dyDescent="0.25">
      <c r="B21" s="39" t="s">
        <v>89</v>
      </c>
      <c r="C21" s="28">
        <v>0</v>
      </c>
      <c r="D21" s="28">
        <v>48</v>
      </c>
      <c r="E21" s="28">
        <v>57</v>
      </c>
      <c r="F21" s="28">
        <v>6</v>
      </c>
      <c r="G21" s="28">
        <v>3</v>
      </c>
      <c r="H21" s="28">
        <v>11</v>
      </c>
      <c r="I21" s="28">
        <v>54</v>
      </c>
      <c r="J21" s="28">
        <v>48</v>
      </c>
      <c r="K21" s="28">
        <v>43</v>
      </c>
    </row>
    <row r="22" spans="2:11" ht="15" customHeight="1" thickBot="1" x14ac:dyDescent="0.25">
      <c r="B22" s="39" t="s">
        <v>90</v>
      </c>
      <c r="C22" s="28">
        <v>0</v>
      </c>
      <c r="D22" s="28">
        <v>22</v>
      </c>
      <c r="E22" s="28">
        <v>8</v>
      </c>
      <c r="F22" s="28">
        <v>0</v>
      </c>
      <c r="G22" s="28">
        <v>0</v>
      </c>
      <c r="H22" s="28">
        <v>6</v>
      </c>
      <c r="I22" s="28">
        <v>13</v>
      </c>
      <c r="J22" s="28">
        <v>14</v>
      </c>
      <c r="K22" s="28">
        <v>8</v>
      </c>
    </row>
    <row r="23" spans="2:11" ht="15" customHeight="1" thickBot="1" x14ac:dyDescent="0.25">
      <c r="B23" s="39" t="s">
        <v>91</v>
      </c>
      <c r="C23" s="28">
        <v>0</v>
      </c>
      <c r="D23" s="28">
        <v>26</v>
      </c>
      <c r="E23" s="28">
        <v>13</v>
      </c>
      <c r="F23" s="28">
        <v>1</v>
      </c>
      <c r="G23" s="28">
        <v>1</v>
      </c>
      <c r="H23" s="28">
        <v>8</v>
      </c>
      <c r="I23" s="28">
        <v>32</v>
      </c>
      <c r="J23" s="28">
        <v>15</v>
      </c>
      <c r="K23" s="28">
        <v>16</v>
      </c>
    </row>
    <row r="24" spans="2:11" ht="15" customHeight="1" thickBot="1" x14ac:dyDescent="0.25">
      <c r="B24" s="39" t="s">
        <v>92</v>
      </c>
      <c r="C24" s="28">
        <v>0</v>
      </c>
      <c r="D24" s="28">
        <v>20</v>
      </c>
      <c r="E24" s="28">
        <v>17</v>
      </c>
      <c r="F24" s="28">
        <v>1</v>
      </c>
      <c r="G24" s="28">
        <v>0</v>
      </c>
      <c r="H24" s="28">
        <v>13</v>
      </c>
      <c r="I24" s="28">
        <v>27</v>
      </c>
      <c r="J24" s="28">
        <v>22</v>
      </c>
      <c r="K24" s="28">
        <v>21</v>
      </c>
    </row>
    <row r="25" spans="2:11" ht="15" customHeight="1" thickBot="1" x14ac:dyDescent="0.25">
      <c r="B25" s="39" t="s">
        <v>93</v>
      </c>
      <c r="C25" s="28">
        <v>0</v>
      </c>
      <c r="D25" s="28">
        <v>6</v>
      </c>
      <c r="E25" s="28">
        <v>7</v>
      </c>
      <c r="F25" s="28">
        <v>1</v>
      </c>
      <c r="G25" s="28">
        <v>0</v>
      </c>
      <c r="H25" s="28">
        <v>1</v>
      </c>
      <c r="I25" s="28">
        <v>16</v>
      </c>
      <c r="J25" s="28">
        <v>5</v>
      </c>
      <c r="K25" s="28">
        <v>6</v>
      </c>
    </row>
    <row r="26" spans="2:11" ht="15" customHeight="1" thickBot="1" x14ac:dyDescent="0.25">
      <c r="B26" s="39" t="s">
        <v>94</v>
      </c>
      <c r="C26" s="28">
        <v>0</v>
      </c>
      <c r="D26" s="28">
        <v>24</v>
      </c>
      <c r="E26" s="28">
        <v>34</v>
      </c>
      <c r="F26" s="28">
        <v>1</v>
      </c>
      <c r="G26" s="28">
        <v>0</v>
      </c>
      <c r="H26" s="28">
        <v>7</v>
      </c>
      <c r="I26" s="28">
        <v>10</v>
      </c>
      <c r="J26" s="28">
        <v>7</v>
      </c>
      <c r="K26" s="28">
        <v>18</v>
      </c>
    </row>
    <row r="27" spans="2:11" ht="15" customHeight="1" thickBot="1" x14ac:dyDescent="0.25">
      <c r="B27" s="39" t="s">
        <v>95</v>
      </c>
      <c r="C27" s="28">
        <v>0</v>
      </c>
      <c r="D27" s="28">
        <v>8</v>
      </c>
      <c r="E27" s="28">
        <v>11</v>
      </c>
      <c r="F27" s="28">
        <v>0</v>
      </c>
      <c r="G27" s="28">
        <v>0</v>
      </c>
      <c r="H27" s="28">
        <v>3</v>
      </c>
      <c r="I27" s="28">
        <v>11</v>
      </c>
      <c r="J27" s="28">
        <v>7</v>
      </c>
      <c r="K27" s="28">
        <v>3</v>
      </c>
    </row>
    <row r="28" spans="2:11" ht="15" customHeight="1" thickBot="1" x14ac:dyDescent="0.25">
      <c r="B28" s="39" t="s">
        <v>96</v>
      </c>
      <c r="C28" s="28">
        <v>0</v>
      </c>
      <c r="D28" s="28">
        <v>12</v>
      </c>
      <c r="E28" s="28">
        <v>11</v>
      </c>
      <c r="F28" s="28">
        <v>0</v>
      </c>
      <c r="G28" s="28">
        <v>1</v>
      </c>
      <c r="H28" s="28">
        <v>2</v>
      </c>
      <c r="I28" s="28">
        <v>9</v>
      </c>
      <c r="J28" s="28">
        <v>9</v>
      </c>
      <c r="K28" s="28">
        <v>8</v>
      </c>
    </row>
    <row r="29" spans="2:11" ht="15" customHeight="1" thickBot="1" x14ac:dyDescent="0.25">
      <c r="B29" s="61" t="s">
        <v>97</v>
      </c>
      <c r="C29" s="51">
        <v>0</v>
      </c>
      <c r="D29" s="51">
        <v>9</v>
      </c>
      <c r="E29" s="51">
        <v>3</v>
      </c>
      <c r="F29" s="51">
        <v>0</v>
      </c>
      <c r="G29" s="51">
        <v>0</v>
      </c>
      <c r="H29" s="51">
        <v>0</v>
      </c>
      <c r="I29" s="51">
        <v>6</v>
      </c>
      <c r="J29" s="51">
        <v>5</v>
      </c>
      <c r="K29" s="51">
        <v>7</v>
      </c>
    </row>
    <row r="30" spans="2:11" ht="15" customHeight="1" thickBot="1" x14ac:dyDescent="0.25">
      <c r="B30" s="39" t="s">
        <v>98</v>
      </c>
      <c r="C30" s="28">
        <v>0</v>
      </c>
      <c r="D30" s="28">
        <v>13</v>
      </c>
      <c r="E30" s="28">
        <v>13</v>
      </c>
      <c r="F30" s="28">
        <v>1</v>
      </c>
      <c r="G30" s="28">
        <v>0</v>
      </c>
      <c r="H30" s="28">
        <v>2</v>
      </c>
      <c r="I30" s="28">
        <v>6</v>
      </c>
      <c r="J30" s="28">
        <v>5</v>
      </c>
      <c r="K30" s="28">
        <v>8</v>
      </c>
    </row>
    <row r="31" spans="2:11" ht="15" customHeight="1" thickBot="1" x14ac:dyDescent="0.25">
      <c r="B31" s="39" t="s">
        <v>99</v>
      </c>
      <c r="C31" s="28">
        <v>0</v>
      </c>
      <c r="D31" s="28">
        <v>7</v>
      </c>
      <c r="E31" s="28">
        <v>5</v>
      </c>
      <c r="F31" s="28">
        <v>0</v>
      </c>
      <c r="G31" s="28">
        <v>0</v>
      </c>
      <c r="H31" s="28">
        <v>1</v>
      </c>
      <c r="I31" s="28">
        <v>0</v>
      </c>
      <c r="J31" s="28">
        <v>1</v>
      </c>
      <c r="K31" s="28">
        <v>0</v>
      </c>
    </row>
    <row r="32" spans="2:11" ht="15" customHeight="1" thickBot="1" x14ac:dyDescent="0.25">
      <c r="B32" s="39" t="s">
        <v>100</v>
      </c>
      <c r="C32" s="28">
        <v>0</v>
      </c>
      <c r="D32" s="28">
        <v>6</v>
      </c>
      <c r="E32" s="28">
        <v>9</v>
      </c>
      <c r="F32" s="28">
        <v>0</v>
      </c>
      <c r="G32" s="28">
        <v>1</v>
      </c>
      <c r="H32" s="28">
        <v>2</v>
      </c>
      <c r="I32" s="28">
        <v>10</v>
      </c>
      <c r="J32" s="28">
        <v>1</v>
      </c>
      <c r="K32" s="28">
        <v>0</v>
      </c>
    </row>
    <row r="33" spans="2:11" ht="15" customHeight="1" thickBot="1" x14ac:dyDescent="0.25">
      <c r="B33" s="39" t="s">
        <v>101</v>
      </c>
      <c r="C33" s="28">
        <v>0</v>
      </c>
      <c r="D33" s="28">
        <v>0</v>
      </c>
      <c r="E33" s="28">
        <v>6</v>
      </c>
      <c r="F33" s="28">
        <v>1</v>
      </c>
      <c r="G33" s="28">
        <v>0</v>
      </c>
      <c r="H33" s="28">
        <v>0</v>
      </c>
      <c r="I33" s="28">
        <v>5</v>
      </c>
      <c r="J33" s="28">
        <v>1</v>
      </c>
      <c r="K33" s="28">
        <v>11</v>
      </c>
    </row>
    <row r="34" spans="2:11" ht="15" customHeight="1" thickBot="1" x14ac:dyDescent="0.25">
      <c r="B34" s="39" t="s">
        <v>102</v>
      </c>
      <c r="C34" s="28">
        <v>0</v>
      </c>
      <c r="D34" s="28">
        <v>11</v>
      </c>
      <c r="E34" s="28">
        <v>19</v>
      </c>
      <c r="F34" s="28">
        <v>2</v>
      </c>
      <c r="G34" s="28">
        <v>0</v>
      </c>
      <c r="H34" s="28">
        <v>5</v>
      </c>
      <c r="I34" s="28">
        <v>19</v>
      </c>
      <c r="J34" s="28">
        <v>10</v>
      </c>
      <c r="K34" s="28">
        <v>17</v>
      </c>
    </row>
    <row r="35" spans="2:11" ht="15" customHeight="1" thickBot="1" x14ac:dyDescent="0.25">
      <c r="B35" s="39" t="s">
        <v>103</v>
      </c>
      <c r="C35" s="28">
        <v>0</v>
      </c>
      <c r="D35" s="28">
        <v>7</v>
      </c>
      <c r="E35" s="28">
        <v>6</v>
      </c>
      <c r="F35" s="28">
        <v>0</v>
      </c>
      <c r="G35" s="28">
        <v>0</v>
      </c>
      <c r="H35" s="28">
        <v>4</v>
      </c>
      <c r="I35" s="28">
        <v>9</v>
      </c>
      <c r="J35" s="28">
        <v>2</v>
      </c>
      <c r="K35" s="28">
        <v>3</v>
      </c>
    </row>
    <row r="36" spans="2:11" ht="15" customHeight="1" thickBot="1" x14ac:dyDescent="0.25">
      <c r="B36" s="39" t="s">
        <v>104</v>
      </c>
      <c r="C36" s="28">
        <v>0</v>
      </c>
      <c r="D36" s="28">
        <v>20</v>
      </c>
      <c r="E36" s="28">
        <v>8</v>
      </c>
      <c r="F36" s="28">
        <v>0</v>
      </c>
      <c r="G36" s="28">
        <v>1</v>
      </c>
      <c r="H36" s="28">
        <v>2</v>
      </c>
      <c r="I36" s="28">
        <v>11</v>
      </c>
      <c r="J36" s="28">
        <v>3</v>
      </c>
      <c r="K36" s="28">
        <v>10</v>
      </c>
    </row>
    <row r="37" spans="2:11" ht="15" customHeight="1" thickBot="1" x14ac:dyDescent="0.25">
      <c r="B37" s="39" t="s">
        <v>105</v>
      </c>
      <c r="C37" s="28">
        <v>0</v>
      </c>
      <c r="D37" s="28">
        <v>99</v>
      </c>
      <c r="E37" s="28">
        <v>84</v>
      </c>
      <c r="F37" s="28">
        <v>10</v>
      </c>
      <c r="G37" s="28">
        <v>3</v>
      </c>
      <c r="H37" s="28">
        <v>22</v>
      </c>
      <c r="I37" s="28">
        <v>97</v>
      </c>
      <c r="J37" s="28">
        <v>63</v>
      </c>
      <c r="K37" s="28">
        <v>57</v>
      </c>
    </row>
    <row r="38" spans="2:11" ht="15" customHeight="1" thickBot="1" x14ac:dyDescent="0.25">
      <c r="B38" s="39" t="s">
        <v>106</v>
      </c>
      <c r="C38" s="28">
        <v>0</v>
      </c>
      <c r="D38" s="28">
        <v>10</v>
      </c>
      <c r="E38" s="28">
        <v>4</v>
      </c>
      <c r="F38" s="28">
        <v>0</v>
      </c>
      <c r="G38" s="28">
        <v>0</v>
      </c>
      <c r="H38" s="28">
        <v>2</v>
      </c>
      <c r="I38" s="28">
        <v>2</v>
      </c>
      <c r="J38" s="28">
        <v>4</v>
      </c>
      <c r="K38" s="28">
        <v>3</v>
      </c>
    </row>
    <row r="39" spans="2:11" ht="15" customHeight="1" thickBot="1" x14ac:dyDescent="0.25">
      <c r="B39" s="39" t="s">
        <v>107</v>
      </c>
      <c r="C39" s="28">
        <v>0</v>
      </c>
      <c r="D39" s="28">
        <v>6</v>
      </c>
      <c r="E39" s="28">
        <v>4</v>
      </c>
      <c r="F39" s="28">
        <v>0</v>
      </c>
      <c r="G39" s="28">
        <v>0</v>
      </c>
      <c r="H39" s="28">
        <v>1</v>
      </c>
      <c r="I39" s="28">
        <v>4</v>
      </c>
      <c r="J39" s="28">
        <v>4</v>
      </c>
      <c r="K39" s="28">
        <v>3</v>
      </c>
    </row>
    <row r="40" spans="2:11" ht="15" customHeight="1" thickBot="1" x14ac:dyDescent="0.25">
      <c r="B40" s="39" t="s">
        <v>108</v>
      </c>
      <c r="C40" s="28">
        <v>0</v>
      </c>
      <c r="D40" s="28">
        <v>15</v>
      </c>
      <c r="E40" s="28">
        <v>14</v>
      </c>
      <c r="F40" s="28">
        <v>0</v>
      </c>
      <c r="G40" s="28">
        <v>2</v>
      </c>
      <c r="H40" s="28">
        <v>2</v>
      </c>
      <c r="I40" s="28">
        <v>8</v>
      </c>
      <c r="J40" s="28">
        <v>2</v>
      </c>
      <c r="K40" s="28">
        <v>9</v>
      </c>
    </row>
    <row r="41" spans="2:11" ht="15" customHeight="1" thickBot="1" x14ac:dyDescent="0.25">
      <c r="B41" s="57" t="s">
        <v>109</v>
      </c>
      <c r="C41" s="51">
        <v>0</v>
      </c>
      <c r="D41" s="51">
        <v>1</v>
      </c>
      <c r="E41" s="51">
        <v>7</v>
      </c>
      <c r="F41" s="51">
        <v>1</v>
      </c>
      <c r="G41" s="51">
        <v>0</v>
      </c>
      <c r="H41" s="51">
        <v>1</v>
      </c>
      <c r="I41" s="51">
        <v>2</v>
      </c>
      <c r="J41" s="51">
        <v>2</v>
      </c>
      <c r="K41" s="51">
        <v>5</v>
      </c>
    </row>
    <row r="42" spans="2:11" ht="15" customHeight="1" thickBot="1" x14ac:dyDescent="0.25">
      <c r="B42" s="63" t="s">
        <v>110</v>
      </c>
      <c r="C42" s="59">
        <v>0</v>
      </c>
      <c r="D42" s="59">
        <v>14</v>
      </c>
      <c r="E42" s="59">
        <v>11</v>
      </c>
      <c r="F42" s="59">
        <v>0</v>
      </c>
      <c r="G42" s="59">
        <v>0</v>
      </c>
      <c r="H42" s="59">
        <v>1</v>
      </c>
      <c r="I42" s="59">
        <v>10</v>
      </c>
      <c r="J42" s="59">
        <v>7</v>
      </c>
      <c r="K42" s="59">
        <v>13</v>
      </c>
    </row>
    <row r="43" spans="2:11" ht="15" customHeight="1" thickBot="1" x14ac:dyDescent="0.25">
      <c r="B43" s="39" t="s">
        <v>111</v>
      </c>
      <c r="C43" s="28">
        <v>0</v>
      </c>
      <c r="D43" s="28">
        <v>12</v>
      </c>
      <c r="E43" s="28">
        <v>8</v>
      </c>
      <c r="F43" s="28">
        <v>0</v>
      </c>
      <c r="G43" s="28">
        <v>0</v>
      </c>
      <c r="H43" s="28">
        <v>1</v>
      </c>
      <c r="I43" s="28">
        <v>5</v>
      </c>
      <c r="J43" s="28">
        <v>1</v>
      </c>
      <c r="K43" s="28">
        <v>7</v>
      </c>
    </row>
    <row r="44" spans="2:11" ht="15" customHeight="1" thickBot="1" x14ac:dyDescent="0.25">
      <c r="B44" s="39" t="s">
        <v>112</v>
      </c>
      <c r="C44" s="28">
        <v>1</v>
      </c>
      <c r="D44" s="28">
        <v>165</v>
      </c>
      <c r="E44" s="28">
        <v>98</v>
      </c>
      <c r="F44" s="28">
        <v>7</v>
      </c>
      <c r="G44" s="28">
        <v>6</v>
      </c>
      <c r="H44" s="28">
        <v>47</v>
      </c>
      <c r="I44" s="28">
        <v>138</v>
      </c>
      <c r="J44" s="28">
        <v>107</v>
      </c>
      <c r="K44" s="28">
        <v>89</v>
      </c>
    </row>
    <row r="45" spans="2:11" ht="15" customHeight="1" thickBot="1" x14ac:dyDescent="0.25">
      <c r="B45" s="39" t="s">
        <v>113</v>
      </c>
      <c r="C45" s="28">
        <v>0</v>
      </c>
      <c r="D45" s="28">
        <v>31</v>
      </c>
      <c r="E45" s="28">
        <v>30</v>
      </c>
      <c r="F45" s="28">
        <v>1</v>
      </c>
      <c r="G45" s="28">
        <v>1</v>
      </c>
      <c r="H45" s="28">
        <v>4</v>
      </c>
      <c r="I45" s="28">
        <v>21</v>
      </c>
      <c r="J45" s="28">
        <v>14</v>
      </c>
      <c r="K45" s="28">
        <v>19</v>
      </c>
    </row>
    <row r="46" spans="2:11" ht="15" customHeight="1" thickBot="1" x14ac:dyDescent="0.25">
      <c r="B46" s="39" t="s">
        <v>114</v>
      </c>
      <c r="C46" s="28">
        <v>0</v>
      </c>
      <c r="D46" s="28">
        <v>2</v>
      </c>
      <c r="E46" s="28">
        <v>6</v>
      </c>
      <c r="F46" s="28">
        <v>1</v>
      </c>
      <c r="G46" s="28">
        <v>0</v>
      </c>
      <c r="H46" s="28">
        <v>1</v>
      </c>
      <c r="I46" s="28">
        <v>0</v>
      </c>
      <c r="J46" s="28">
        <v>0</v>
      </c>
      <c r="K46" s="28">
        <v>3</v>
      </c>
    </row>
    <row r="47" spans="2:11" ht="15" customHeight="1" thickBot="1" x14ac:dyDescent="0.25">
      <c r="B47" s="39" t="s">
        <v>115</v>
      </c>
      <c r="C47" s="28">
        <v>0</v>
      </c>
      <c r="D47" s="28">
        <v>9</v>
      </c>
      <c r="E47" s="28">
        <v>5</v>
      </c>
      <c r="F47" s="28">
        <v>0</v>
      </c>
      <c r="G47" s="28">
        <v>1</v>
      </c>
      <c r="H47" s="28">
        <v>0</v>
      </c>
      <c r="I47" s="28">
        <v>10</v>
      </c>
      <c r="J47" s="28">
        <v>3</v>
      </c>
      <c r="K47" s="28">
        <v>7</v>
      </c>
    </row>
    <row r="48" spans="2:11" ht="15" customHeight="1" thickBot="1" x14ac:dyDescent="0.25">
      <c r="B48" s="39" t="s">
        <v>116</v>
      </c>
      <c r="C48" s="28">
        <v>0</v>
      </c>
      <c r="D48" s="28">
        <v>39</v>
      </c>
      <c r="E48" s="28">
        <v>24</v>
      </c>
      <c r="F48" s="28">
        <v>0</v>
      </c>
      <c r="G48" s="28">
        <v>3</v>
      </c>
      <c r="H48" s="28">
        <v>13</v>
      </c>
      <c r="I48" s="28">
        <v>23</v>
      </c>
      <c r="J48" s="28">
        <v>18</v>
      </c>
      <c r="K48" s="28">
        <v>18</v>
      </c>
    </row>
    <row r="49" spans="2:11" ht="15" customHeight="1" thickBot="1" x14ac:dyDescent="0.25">
      <c r="B49" s="39" t="s">
        <v>117</v>
      </c>
      <c r="C49" s="28">
        <v>0</v>
      </c>
      <c r="D49" s="28">
        <v>2</v>
      </c>
      <c r="E49" s="28">
        <v>0</v>
      </c>
      <c r="F49" s="28">
        <v>0</v>
      </c>
      <c r="G49" s="28">
        <v>0</v>
      </c>
      <c r="H49" s="28">
        <v>1</v>
      </c>
      <c r="I49" s="28">
        <v>1</v>
      </c>
      <c r="J49" s="28">
        <v>1</v>
      </c>
      <c r="K49" s="28">
        <v>0</v>
      </c>
    </row>
    <row r="50" spans="2:11" ht="15" customHeight="1" thickBot="1" x14ac:dyDescent="0.25">
      <c r="B50" s="57" t="s">
        <v>118</v>
      </c>
      <c r="C50" s="58">
        <v>0</v>
      </c>
      <c r="D50" s="58">
        <v>10</v>
      </c>
      <c r="E50" s="58">
        <v>8</v>
      </c>
      <c r="F50" s="58">
        <v>1</v>
      </c>
      <c r="G50" s="58">
        <v>0</v>
      </c>
      <c r="H50" s="58">
        <v>0</v>
      </c>
      <c r="I50" s="58">
        <v>6</v>
      </c>
      <c r="J50" s="58">
        <v>5</v>
      </c>
      <c r="K50" s="58">
        <v>4</v>
      </c>
    </row>
    <row r="51" spans="2:11" ht="15" customHeight="1" thickBot="1" x14ac:dyDescent="0.25">
      <c r="B51" s="63" t="s">
        <v>119</v>
      </c>
      <c r="C51" s="59">
        <v>0</v>
      </c>
      <c r="D51" s="59">
        <v>17</v>
      </c>
      <c r="E51" s="59">
        <v>8</v>
      </c>
      <c r="F51" s="59">
        <v>1</v>
      </c>
      <c r="G51" s="59">
        <v>1</v>
      </c>
      <c r="H51" s="59">
        <v>2</v>
      </c>
      <c r="I51" s="59">
        <v>6</v>
      </c>
      <c r="J51" s="59">
        <v>3</v>
      </c>
      <c r="K51" s="59">
        <v>7</v>
      </c>
    </row>
    <row r="52" spans="2:11" ht="15" customHeight="1" thickBot="1" x14ac:dyDescent="0.25">
      <c r="B52" s="39" t="s">
        <v>120</v>
      </c>
      <c r="C52" s="28">
        <v>0</v>
      </c>
      <c r="D52" s="28">
        <v>68</v>
      </c>
      <c r="E52" s="28">
        <v>70</v>
      </c>
      <c r="F52" s="28">
        <v>2</v>
      </c>
      <c r="G52" s="28">
        <v>0</v>
      </c>
      <c r="H52" s="28">
        <v>19</v>
      </c>
      <c r="I52" s="28">
        <v>100</v>
      </c>
      <c r="J52" s="28">
        <v>44</v>
      </c>
      <c r="K52" s="28">
        <v>54</v>
      </c>
    </row>
    <row r="53" spans="2:11" ht="15" customHeight="1" thickBot="1" x14ac:dyDescent="0.25">
      <c r="B53" s="39" t="s">
        <v>121</v>
      </c>
      <c r="C53" s="28">
        <v>0</v>
      </c>
      <c r="D53" s="28">
        <v>18</v>
      </c>
      <c r="E53" s="28">
        <v>27</v>
      </c>
      <c r="F53" s="28">
        <v>0</v>
      </c>
      <c r="G53" s="28">
        <v>2</v>
      </c>
      <c r="H53" s="28">
        <v>2</v>
      </c>
      <c r="I53" s="28">
        <v>10</v>
      </c>
      <c r="J53" s="28">
        <v>10</v>
      </c>
      <c r="K53" s="28">
        <v>14</v>
      </c>
    </row>
    <row r="54" spans="2:11" ht="15" customHeight="1" thickBot="1" x14ac:dyDescent="0.25">
      <c r="B54" s="39" t="s">
        <v>122</v>
      </c>
      <c r="C54" s="28">
        <v>0</v>
      </c>
      <c r="D54" s="28">
        <v>14</v>
      </c>
      <c r="E54" s="28">
        <v>8</v>
      </c>
      <c r="F54" s="28">
        <v>1</v>
      </c>
      <c r="G54" s="28">
        <v>1</v>
      </c>
      <c r="H54" s="28">
        <v>0</v>
      </c>
      <c r="I54" s="28">
        <v>11</v>
      </c>
      <c r="J54" s="28">
        <v>3</v>
      </c>
      <c r="K54" s="28">
        <v>11</v>
      </c>
    </row>
    <row r="55" spans="2:11" ht="15" customHeight="1" thickBot="1" x14ac:dyDescent="0.25">
      <c r="B55" s="39" t="s">
        <v>123</v>
      </c>
      <c r="C55" s="28">
        <v>0</v>
      </c>
      <c r="D55" s="28">
        <v>15</v>
      </c>
      <c r="E55" s="28">
        <v>14</v>
      </c>
      <c r="F55" s="28">
        <v>0</v>
      </c>
      <c r="G55" s="28">
        <v>1</v>
      </c>
      <c r="H55" s="28">
        <v>6</v>
      </c>
      <c r="I55" s="28">
        <v>15</v>
      </c>
      <c r="J55" s="28">
        <v>8</v>
      </c>
      <c r="K55" s="28">
        <v>28</v>
      </c>
    </row>
    <row r="56" spans="2:11" ht="15" customHeight="1" thickBot="1" x14ac:dyDescent="0.25">
      <c r="B56" s="57" t="s">
        <v>124</v>
      </c>
      <c r="C56" s="58">
        <v>0</v>
      </c>
      <c r="D56" s="58">
        <v>10</v>
      </c>
      <c r="E56" s="58">
        <v>16</v>
      </c>
      <c r="F56" s="58">
        <v>1</v>
      </c>
      <c r="G56" s="58">
        <v>1</v>
      </c>
      <c r="H56" s="58">
        <v>1</v>
      </c>
      <c r="I56" s="58">
        <v>5</v>
      </c>
      <c r="J56" s="58">
        <v>8</v>
      </c>
      <c r="K56" s="58">
        <v>14</v>
      </c>
    </row>
    <row r="57" spans="2:11" ht="15" customHeight="1" thickBot="1" x14ac:dyDescent="0.25">
      <c r="B57" s="63" t="s">
        <v>125</v>
      </c>
      <c r="C57" s="59">
        <v>0</v>
      </c>
      <c r="D57" s="59">
        <v>26</v>
      </c>
      <c r="E57" s="59">
        <v>59</v>
      </c>
      <c r="F57" s="59">
        <v>4</v>
      </c>
      <c r="G57" s="59">
        <v>2</v>
      </c>
      <c r="H57" s="59">
        <v>4</v>
      </c>
      <c r="I57" s="59">
        <v>41</v>
      </c>
      <c r="J57" s="59">
        <v>18</v>
      </c>
      <c r="K57" s="59">
        <v>38</v>
      </c>
    </row>
    <row r="58" spans="2:11" ht="15" customHeight="1" thickBot="1" x14ac:dyDescent="0.25">
      <c r="B58" s="39" t="s">
        <v>126</v>
      </c>
      <c r="C58" s="28">
        <v>0</v>
      </c>
      <c r="D58" s="28">
        <v>6</v>
      </c>
      <c r="E58" s="28">
        <v>4</v>
      </c>
      <c r="F58" s="28">
        <v>1</v>
      </c>
      <c r="G58" s="28">
        <v>0</v>
      </c>
      <c r="H58" s="28">
        <v>3</v>
      </c>
      <c r="I58" s="28">
        <v>6</v>
      </c>
      <c r="J58" s="28">
        <v>2</v>
      </c>
      <c r="K58" s="28">
        <v>3</v>
      </c>
    </row>
    <row r="59" spans="2:11" ht="15" customHeight="1" thickBot="1" x14ac:dyDescent="0.25">
      <c r="B59" s="39" t="s">
        <v>127</v>
      </c>
      <c r="C59" s="28">
        <v>0</v>
      </c>
      <c r="D59" s="28">
        <v>9</v>
      </c>
      <c r="E59" s="28">
        <v>8</v>
      </c>
      <c r="F59" s="28">
        <v>2</v>
      </c>
      <c r="G59" s="28">
        <v>0</v>
      </c>
      <c r="H59" s="28">
        <v>1</v>
      </c>
      <c r="I59" s="28">
        <v>4</v>
      </c>
      <c r="J59" s="28">
        <v>5</v>
      </c>
      <c r="K59" s="28">
        <v>2</v>
      </c>
    </row>
    <row r="60" spans="2:11" ht="15" customHeight="1" thickBot="1" x14ac:dyDescent="0.25">
      <c r="B60" s="39" t="s">
        <v>128</v>
      </c>
      <c r="C60" s="28">
        <v>0</v>
      </c>
      <c r="D60" s="28">
        <v>13</v>
      </c>
      <c r="E60" s="28">
        <v>12</v>
      </c>
      <c r="F60" s="28">
        <v>1</v>
      </c>
      <c r="G60" s="28">
        <v>4</v>
      </c>
      <c r="H60" s="28">
        <v>0</v>
      </c>
      <c r="I60" s="28">
        <v>15</v>
      </c>
      <c r="J60" s="28">
        <v>7</v>
      </c>
      <c r="K60" s="28">
        <v>11</v>
      </c>
    </row>
    <row r="61" spans="2:11" ht="15" customHeight="1" thickBot="1" x14ac:dyDescent="0.25">
      <c r="B61" s="39" t="s">
        <v>129</v>
      </c>
      <c r="C61" s="28">
        <v>0</v>
      </c>
      <c r="D61" s="28">
        <v>4</v>
      </c>
      <c r="E61" s="28">
        <v>4</v>
      </c>
      <c r="F61" s="28">
        <v>0</v>
      </c>
      <c r="G61" s="28">
        <v>0</v>
      </c>
      <c r="H61" s="28">
        <v>0</v>
      </c>
      <c r="I61" s="28">
        <v>2</v>
      </c>
      <c r="J61" s="28">
        <v>1</v>
      </c>
      <c r="K61" s="28">
        <v>2</v>
      </c>
    </row>
    <row r="62" spans="2:11" ht="15" customHeight="1" thickBot="1" x14ac:dyDescent="0.25">
      <c r="B62" s="39" t="s">
        <v>130</v>
      </c>
      <c r="C62" s="28">
        <v>0</v>
      </c>
      <c r="D62" s="28">
        <v>29</v>
      </c>
      <c r="E62" s="28">
        <v>16</v>
      </c>
      <c r="F62" s="28">
        <v>3</v>
      </c>
      <c r="G62" s="28">
        <v>1</v>
      </c>
      <c r="H62" s="28">
        <v>6</v>
      </c>
      <c r="I62" s="28">
        <v>17</v>
      </c>
      <c r="J62" s="28">
        <v>13</v>
      </c>
      <c r="K62" s="28">
        <v>12</v>
      </c>
    </row>
    <row r="63" spans="2:11" ht="15" customHeight="1" thickBot="1" x14ac:dyDescent="0.25">
      <c r="B63" s="39" t="s">
        <v>131</v>
      </c>
      <c r="C63" s="28">
        <v>0</v>
      </c>
      <c r="D63" s="28">
        <v>10</v>
      </c>
      <c r="E63" s="28">
        <v>16</v>
      </c>
      <c r="F63" s="28">
        <v>1</v>
      </c>
      <c r="G63" s="28">
        <v>0</v>
      </c>
      <c r="H63" s="28">
        <v>2</v>
      </c>
      <c r="I63" s="28">
        <v>2</v>
      </c>
      <c r="J63" s="28">
        <v>7</v>
      </c>
      <c r="K63" s="28">
        <v>14</v>
      </c>
    </row>
    <row r="64" spans="2:11" ht="15" customHeight="1" thickBot="1" x14ac:dyDescent="0.25">
      <c r="B64" s="39" t="s">
        <v>132</v>
      </c>
      <c r="C64" s="28">
        <v>0</v>
      </c>
      <c r="D64" s="28">
        <v>2</v>
      </c>
      <c r="E64" s="28">
        <v>2</v>
      </c>
      <c r="F64" s="28">
        <v>0</v>
      </c>
      <c r="G64" s="28">
        <v>0</v>
      </c>
      <c r="H64" s="28">
        <v>1</v>
      </c>
      <c r="I64" s="28">
        <v>8</v>
      </c>
      <c r="J64" s="28">
        <v>7</v>
      </c>
      <c r="K64" s="28">
        <v>4</v>
      </c>
    </row>
    <row r="65" spans="2:11" ht="15" customHeight="1" thickBot="1" x14ac:dyDescent="0.25">
      <c r="B65" s="39" t="s">
        <v>133</v>
      </c>
      <c r="C65" s="28">
        <v>0</v>
      </c>
      <c r="D65" s="28">
        <v>14</v>
      </c>
      <c r="E65" s="28">
        <v>9</v>
      </c>
      <c r="F65" s="28">
        <v>0</v>
      </c>
      <c r="G65" s="28">
        <v>1</v>
      </c>
      <c r="H65" s="28">
        <v>0</v>
      </c>
      <c r="I65" s="28">
        <v>10</v>
      </c>
      <c r="J65" s="28">
        <v>0</v>
      </c>
      <c r="K65" s="28">
        <v>8</v>
      </c>
    </row>
    <row r="66" spans="2:11" ht="15" customHeight="1" thickBot="1" x14ac:dyDescent="0.25">
      <c r="B66" s="61" t="s">
        <v>134</v>
      </c>
      <c r="C66" s="51">
        <v>0</v>
      </c>
      <c r="D66" s="51">
        <v>21</v>
      </c>
      <c r="E66" s="51">
        <v>10</v>
      </c>
      <c r="F66" s="51">
        <v>0</v>
      </c>
      <c r="G66" s="51">
        <v>0</v>
      </c>
      <c r="H66" s="51">
        <v>2</v>
      </c>
      <c r="I66" s="51">
        <v>12</v>
      </c>
      <c r="J66" s="51">
        <v>8</v>
      </c>
      <c r="K66" s="51">
        <v>10</v>
      </c>
    </row>
    <row r="67" spans="2:11" ht="15" customHeight="1" thickBot="1" x14ac:dyDescent="0.25">
      <c r="B67" s="39" t="s">
        <v>135</v>
      </c>
      <c r="C67" s="28">
        <v>0</v>
      </c>
      <c r="D67" s="28">
        <v>19</v>
      </c>
      <c r="E67" s="28">
        <v>22</v>
      </c>
      <c r="F67" s="28">
        <v>1</v>
      </c>
      <c r="G67" s="28">
        <v>1</v>
      </c>
      <c r="H67" s="28">
        <v>3</v>
      </c>
      <c r="I67" s="28">
        <v>10</v>
      </c>
      <c r="J67" s="28">
        <v>14</v>
      </c>
      <c r="K67" s="28">
        <v>21</v>
      </c>
    </row>
    <row r="68" spans="2:11" ht="15" customHeight="1" thickBot="1" x14ac:dyDescent="0.25">
      <c r="B68" s="39" t="s">
        <v>136</v>
      </c>
      <c r="C68" s="28">
        <v>0</v>
      </c>
      <c r="D68" s="28">
        <v>28</v>
      </c>
      <c r="E68" s="28">
        <v>27</v>
      </c>
      <c r="F68" s="28">
        <v>4</v>
      </c>
      <c r="G68" s="28">
        <v>1</v>
      </c>
      <c r="H68" s="28">
        <v>12</v>
      </c>
      <c r="I68" s="28">
        <v>12</v>
      </c>
      <c r="J68" s="28">
        <v>26</v>
      </c>
      <c r="K68" s="28">
        <v>18</v>
      </c>
    </row>
    <row r="69" spans="2:11" ht="15" customHeight="1" thickBot="1" x14ac:dyDescent="0.25">
      <c r="B69" s="39" t="s">
        <v>137</v>
      </c>
      <c r="C69" s="28">
        <v>0</v>
      </c>
      <c r="D69" s="28">
        <v>300</v>
      </c>
      <c r="E69" s="28">
        <v>174</v>
      </c>
      <c r="F69" s="28">
        <v>13</v>
      </c>
      <c r="G69" s="28">
        <v>5</v>
      </c>
      <c r="H69" s="28">
        <v>80</v>
      </c>
      <c r="I69" s="28">
        <v>199</v>
      </c>
      <c r="J69" s="28">
        <v>160</v>
      </c>
      <c r="K69" s="28">
        <v>155</v>
      </c>
    </row>
    <row r="70" spans="2:11" ht="15" customHeight="1" thickBot="1" x14ac:dyDescent="0.25">
      <c r="B70" s="39" t="s">
        <v>138</v>
      </c>
      <c r="C70" s="28">
        <v>0</v>
      </c>
      <c r="D70" s="28">
        <v>15</v>
      </c>
      <c r="E70" s="28">
        <v>11</v>
      </c>
      <c r="F70" s="28">
        <v>0</v>
      </c>
      <c r="G70" s="28">
        <v>0</v>
      </c>
      <c r="H70" s="28">
        <v>3</v>
      </c>
      <c r="I70" s="28">
        <v>7</v>
      </c>
      <c r="J70" s="28">
        <v>6</v>
      </c>
      <c r="K70" s="28">
        <v>9</v>
      </c>
    </row>
    <row r="71" spans="2:11" ht="15" customHeight="1" thickBot="1" x14ac:dyDescent="0.25">
      <c r="B71" s="39" t="s">
        <v>139</v>
      </c>
      <c r="C71" s="28">
        <v>0</v>
      </c>
      <c r="D71" s="28">
        <v>45</v>
      </c>
      <c r="E71" s="28">
        <v>45</v>
      </c>
      <c r="F71" s="28">
        <v>2</v>
      </c>
      <c r="G71" s="28">
        <v>0</v>
      </c>
      <c r="H71" s="28">
        <v>7</v>
      </c>
      <c r="I71" s="28">
        <v>44</v>
      </c>
      <c r="J71" s="28">
        <v>22</v>
      </c>
      <c r="K71" s="28">
        <v>36</v>
      </c>
    </row>
    <row r="72" spans="2:11" ht="15" customHeight="1" thickBot="1" x14ac:dyDescent="0.25">
      <c r="B72" s="39" t="s">
        <v>140</v>
      </c>
      <c r="C72" s="28">
        <v>0</v>
      </c>
      <c r="D72" s="28">
        <v>44</v>
      </c>
      <c r="E72" s="28">
        <v>35</v>
      </c>
      <c r="F72" s="28">
        <v>4</v>
      </c>
      <c r="G72" s="28">
        <v>0</v>
      </c>
      <c r="H72" s="28">
        <v>9</v>
      </c>
      <c r="I72" s="28">
        <v>29</v>
      </c>
      <c r="J72" s="28">
        <v>21</v>
      </c>
      <c r="K72" s="28">
        <v>21</v>
      </c>
    </row>
    <row r="73" spans="2:11" ht="15" customHeight="1" thickBot="1" x14ac:dyDescent="0.25">
      <c r="B73" s="39" t="s">
        <v>141</v>
      </c>
      <c r="C73" s="28">
        <v>0</v>
      </c>
      <c r="D73" s="28">
        <v>36</v>
      </c>
      <c r="E73" s="28">
        <v>16</v>
      </c>
      <c r="F73" s="28">
        <v>0</v>
      </c>
      <c r="G73" s="28">
        <v>1</v>
      </c>
      <c r="H73" s="28">
        <v>6</v>
      </c>
      <c r="I73" s="28">
        <v>13</v>
      </c>
      <c r="J73" s="28">
        <v>8</v>
      </c>
      <c r="K73" s="28">
        <v>14</v>
      </c>
    </row>
    <row r="74" spans="2:11" ht="15" customHeight="1" thickBot="1" x14ac:dyDescent="0.25">
      <c r="B74" s="39" t="s">
        <v>142</v>
      </c>
      <c r="C74" s="28">
        <v>0</v>
      </c>
      <c r="D74" s="28">
        <v>9</v>
      </c>
      <c r="E74" s="28">
        <v>24</v>
      </c>
      <c r="F74" s="28">
        <v>1</v>
      </c>
      <c r="G74" s="28">
        <v>2</v>
      </c>
      <c r="H74" s="28">
        <v>5</v>
      </c>
      <c r="I74" s="28">
        <v>19</v>
      </c>
      <c r="J74" s="28">
        <v>2</v>
      </c>
      <c r="K74" s="28">
        <v>10</v>
      </c>
    </row>
    <row r="75" spans="2:11" ht="15" customHeight="1" thickBot="1" x14ac:dyDescent="0.25">
      <c r="B75" s="39" t="s">
        <v>143</v>
      </c>
      <c r="C75" s="28">
        <v>0</v>
      </c>
      <c r="D75" s="28">
        <v>13</v>
      </c>
      <c r="E75" s="28">
        <v>11</v>
      </c>
      <c r="F75" s="28">
        <v>0</v>
      </c>
      <c r="G75" s="28">
        <v>1</v>
      </c>
      <c r="H75" s="28">
        <v>3</v>
      </c>
      <c r="I75" s="28">
        <v>9</v>
      </c>
      <c r="J75" s="28">
        <v>7</v>
      </c>
      <c r="K75" s="28">
        <v>12</v>
      </c>
    </row>
    <row r="76" spans="2:11" ht="15" customHeight="1" thickBot="1" x14ac:dyDescent="0.25">
      <c r="B76" s="39" t="s">
        <v>144</v>
      </c>
      <c r="C76" s="28">
        <v>0</v>
      </c>
      <c r="D76" s="28">
        <v>13</v>
      </c>
      <c r="E76" s="28">
        <v>10</v>
      </c>
      <c r="F76" s="28">
        <v>0</v>
      </c>
      <c r="G76" s="28">
        <v>0</v>
      </c>
      <c r="H76" s="28">
        <v>6</v>
      </c>
      <c r="I76" s="28">
        <v>6</v>
      </c>
      <c r="J76" s="28">
        <v>11</v>
      </c>
      <c r="K76" s="28">
        <v>8</v>
      </c>
    </row>
    <row r="77" spans="2:11" ht="15" customHeight="1" thickBot="1" x14ac:dyDescent="0.25">
      <c r="B77" s="39" t="s">
        <v>145</v>
      </c>
      <c r="C77" s="28">
        <v>0</v>
      </c>
      <c r="D77" s="28">
        <v>7</v>
      </c>
      <c r="E77" s="28">
        <v>4</v>
      </c>
      <c r="F77" s="28">
        <v>0</v>
      </c>
      <c r="G77" s="28">
        <v>0</v>
      </c>
      <c r="H77" s="28">
        <v>0</v>
      </c>
      <c r="I77" s="28">
        <v>2</v>
      </c>
      <c r="J77" s="28">
        <v>3</v>
      </c>
      <c r="K77" s="28">
        <v>5</v>
      </c>
    </row>
    <row r="78" spans="2:11" ht="15" customHeight="1" thickBot="1" x14ac:dyDescent="0.25">
      <c r="B78" s="61" t="s">
        <v>146</v>
      </c>
      <c r="C78" s="65">
        <v>0</v>
      </c>
      <c r="D78" s="65">
        <v>41</v>
      </c>
      <c r="E78" s="65">
        <v>24</v>
      </c>
      <c r="F78" s="65">
        <v>4</v>
      </c>
      <c r="G78" s="65">
        <v>3</v>
      </c>
      <c r="H78" s="65">
        <v>7</v>
      </c>
      <c r="I78" s="65">
        <v>39</v>
      </c>
      <c r="J78" s="65">
        <v>9</v>
      </c>
      <c r="K78" s="65">
        <v>19</v>
      </c>
    </row>
    <row r="79" spans="2:11" ht="15" customHeight="1" thickBot="1" x14ac:dyDescent="0.25">
      <c r="B79" s="39" t="s">
        <v>147</v>
      </c>
      <c r="C79" s="59">
        <v>0</v>
      </c>
      <c r="D79" s="59">
        <v>14</v>
      </c>
      <c r="E79" s="59">
        <v>11</v>
      </c>
      <c r="F79" s="59">
        <v>1</v>
      </c>
      <c r="G79" s="59">
        <v>0</v>
      </c>
      <c r="H79" s="59">
        <v>0</v>
      </c>
      <c r="I79" s="59">
        <v>3</v>
      </c>
      <c r="J79" s="59">
        <v>6</v>
      </c>
      <c r="K79" s="59">
        <v>4</v>
      </c>
    </row>
    <row r="80" spans="2:11" ht="15" customHeight="1" thickBot="1" x14ac:dyDescent="0.25">
      <c r="B80" s="39" t="s">
        <v>148</v>
      </c>
      <c r="C80" s="28">
        <v>0</v>
      </c>
      <c r="D80" s="28">
        <v>2</v>
      </c>
      <c r="E80" s="28">
        <v>5</v>
      </c>
      <c r="F80" s="28">
        <v>0</v>
      </c>
      <c r="G80" s="28">
        <v>0</v>
      </c>
      <c r="H80" s="28">
        <v>0</v>
      </c>
      <c r="I80" s="28">
        <v>3</v>
      </c>
      <c r="J80" s="28">
        <v>0</v>
      </c>
      <c r="K80" s="28">
        <v>4</v>
      </c>
    </row>
    <row r="81" spans="2:11" ht="15" customHeight="1" thickBot="1" x14ac:dyDescent="0.25">
      <c r="B81" s="39" t="s">
        <v>149</v>
      </c>
      <c r="C81" s="28">
        <v>0</v>
      </c>
      <c r="D81" s="28">
        <v>45</v>
      </c>
      <c r="E81" s="28">
        <v>21</v>
      </c>
      <c r="F81" s="28">
        <v>0</v>
      </c>
      <c r="G81" s="28">
        <v>1</v>
      </c>
      <c r="H81" s="28">
        <v>3</v>
      </c>
      <c r="I81" s="28">
        <v>29</v>
      </c>
      <c r="J81" s="28">
        <v>18</v>
      </c>
      <c r="K81" s="28">
        <v>22</v>
      </c>
    </row>
    <row r="82" spans="2:11" ht="15" customHeight="1" thickBot="1" x14ac:dyDescent="0.25">
      <c r="B82" s="39" t="s">
        <v>150</v>
      </c>
      <c r="C82" s="28">
        <v>0</v>
      </c>
      <c r="D82" s="28">
        <v>16</v>
      </c>
      <c r="E82" s="28">
        <v>22</v>
      </c>
      <c r="F82" s="28">
        <v>0</v>
      </c>
      <c r="G82" s="28">
        <v>1</v>
      </c>
      <c r="H82" s="28">
        <v>1</v>
      </c>
      <c r="I82" s="28">
        <v>20</v>
      </c>
      <c r="J82" s="28">
        <v>10</v>
      </c>
      <c r="K82" s="28">
        <v>9</v>
      </c>
    </row>
    <row r="83" spans="2:11" ht="15" customHeight="1" thickBot="1" x14ac:dyDescent="0.25">
      <c r="B83" s="39" t="s">
        <v>151</v>
      </c>
      <c r="C83" s="28">
        <v>0</v>
      </c>
      <c r="D83" s="28">
        <v>12</v>
      </c>
      <c r="E83" s="28">
        <v>25</v>
      </c>
      <c r="F83" s="28">
        <v>0</v>
      </c>
      <c r="G83" s="28">
        <v>5</v>
      </c>
      <c r="H83" s="28">
        <v>1</v>
      </c>
      <c r="I83" s="28">
        <v>11</v>
      </c>
      <c r="J83" s="28">
        <v>9</v>
      </c>
      <c r="K83" s="28">
        <v>23</v>
      </c>
    </row>
    <row r="84" spans="2:11" ht="15" customHeight="1" thickBot="1" x14ac:dyDescent="0.25">
      <c r="B84" s="39" t="s">
        <v>152</v>
      </c>
      <c r="C84" s="28">
        <v>0</v>
      </c>
      <c r="D84" s="28">
        <v>272</v>
      </c>
      <c r="E84" s="28">
        <v>201</v>
      </c>
      <c r="F84" s="28">
        <v>11</v>
      </c>
      <c r="G84" s="28">
        <v>6</v>
      </c>
      <c r="H84" s="28">
        <v>78</v>
      </c>
      <c r="I84" s="28">
        <v>200</v>
      </c>
      <c r="J84" s="28">
        <v>180</v>
      </c>
      <c r="K84" s="28">
        <v>154</v>
      </c>
    </row>
    <row r="85" spans="2:11" ht="15" customHeight="1" thickBot="1" x14ac:dyDescent="0.25">
      <c r="B85" s="39" t="s">
        <v>153</v>
      </c>
      <c r="C85" s="28">
        <v>0</v>
      </c>
      <c r="D85" s="28">
        <v>16</v>
      </c>
      <c r="E85" s="28">
        <v>21</v>
      </c>
      <c r="F85" s="28">
        <v>1</v>
      </c>
      <c r="G85" s="28">
        <v>4</v>
      </c>
      <c r="H85" s="28">
        <v>2</v>
      </c>
      <c r="I85" s="28">
        <v>16</v>
      </c>
      <c r="J85" s="28">
        <v>10</v>
      </c>
      <c r="K85" s="28">
        <v>20</v>
      </c>
    </row>
    <row r="86" spans="2:11" ht="15" customHeight="1" thickBot="1" x14ac:dyDescent="0.25">
      <c r="B86" s="39" t="s">
        <v>154</v>
      </c>
      <c r="C86" s="28">
        <v>0</v>
      </c>
      <c r="D86" s="28">
        <v>7</v>
      </c>
      <c r="E86" s="28">
        <v>11</v>
      </c>
      <c r="F86" s="28">
        <v>1</v>
      </c>
      <c r="G86" s="28">
        <v>0</v>
      </c>
      <c r="H86" s="28">
        <v>3</v>
      </c>
      <c r="I86" s="28">
        <v>2</v>
      </c>
      <c r="J86" s="28">
        <v>3</v>
      </c>
      <c r="K86" s="28">
        <v>11</v>
      </c>
    </row>
    <row r="87" spans="2:11" ht="15" customHeight="1" thickBot="1" x14ac:dyDescent="0.25">
      <c r="B87" s="39" t="s">
        <v>155</v>
      </c>
      <c r="C87" s="28">
        <v>0</v>
      </c>
      <c r="D87" s="28">
        <v>28</v>
      </c>
      <c r="E87" s="28">
        <v>15</v>
      </c>
      <c r="F87" s="28">
        <v>2</v>
      </c>
      <c r="G87" s="28">
        <v>1</v>
      </c>
      <c r="H87" s="28">
        <v>13</v>
      </c>
      <c r="I87" s="28">
        <v>17</v>
      </c>
      <c r="J87" s="28">
        <v>28</v>
      </c>
      <c r="K87" s="28">
        <v>6</v>
      </c>
    </row>
    <row r="88" spans="2:11" ht="15" customHeight="1" thickBot="1" x14ac:dyDescent="0.25">
      <c r="B88" s="39" t="s">
        <v>156</v>
      </c>
      <c r="C88" s="28">
        <v>0</v>
      </c>
      <c r="D88" s="28">
        <v>17</v>
      </c>
      <c r="E88" s="28">
        <v>12</v>
      </c>
      <c r="F88" s="28">
        <v>0</v>
      </c>
      <c r="G88" s="28">
        <v>2</v>
      </c>
      <c r="H88" s="28">
        <v>13</v>
      </c>
      <c r="I88" s="28">
        <v>6</v>
      </c>
      <c r="J88" s="28">
        <v>11</v>
      </c>
      <c r="K88" s="28">
        <v>8</v>
      </c>
    </row>
    <row r="89" spans="2:11" ht="15" customHeight="1" thickBot="1" x14ac:dyDescent="0.25">
      <c r="B89" s="39" t="s">
        <v>157</v>
      </c>
      <c r="C89" s="28">
        <v>0</v>
      </c>
      <c r="D89" s="28">
        <v>25</v>
      </c>
      <c r="E89" s="28">
        <v>21</v>
      </c>
      <c r="F89" s="28">
        <v>4</v>
      </c>
      <c r="G89" s="28">
        <v>0</v>
      </c>
      <c r="H89" s="28">
        <v>6</v>
      </c>
      <c r="I89" s="28">
        <v>17</v>
      </c>
      <c r="J89" s="28">
        <v>9</v>
      </c>
      <c r="K89" s="28">
        <v>13</v>
      </c>
    </row>
    <row r="90" spans="2:11" ht="15" customHeight="1" thickBot="1" x14ac:dyDescent="0.25">
      <c r="B90" s="39" t="s">
        <v>158</v>
      </c>
      <c r="C90" s="28">
        <v>0</v>
      </c>
      <c r="D90" s="28">
        <v>41</v>
      </c>
      <c r="E90" s="28">
        <v>26</v>
      </c>
      <c r="F90" s="28">
        <v>4</v>
      </c>
      <c r="G90" s="28">
        <v>1</v>
      </c>
      <c r="H90" s="28">
        <v>20</v>
      </c>
      <c r="I90" s="28">
        <v>36</v>
      </c>
      <c r="J90" s="28">
        <v>28</v>
      </c>
      <c r="K90" s="28">
        <v>30</v>
      </c>
    </row>
    <row r="91" spans="2:11" ht="15" customHeight="1" thickBot="1" x14ac:dyDescent="0.25">
      <c r="B91" s="39" t="s">
        <v>159</v>
      </c>
      <c r="C91" s="28">
        <v>0</v>
      </c>
      <c r="D91" s="28">
        <v>12</v>
      </c>
      <c r="E91" s="28">
        <v>11</v>
      </c>
      <c r="F91" s="28">
        <v>0</v>
      </c>
      <c r="G91" s="28">
        <v>0</v>
      </c>
      <c r="H91" s="28">
        <v>1</v>
      </c>
      <c r="I91" s="28">
        <v>5</v>
      </c>
      <c r="J91" s="28">
        <v>3</v>
      </c>
      <c r="K91" s="28">
        <v>5</v>
      </c>
    </row>
    <row r="92" spans="2:11" ht="15" customHeight="1" thickBot="1" x14ac:dyDescent="0.25">
      <c r="B92" s="39" t="s">
        <v>160</v>
      </c>
      <c r="C92" s="28">
        <v>0</v>
      </c>
      <c r="D92" s="28">
        <v>18</v>
      </c>
      <c r="E92" s="28">
        <v>23</v>
      </c>
      <c r="F92" s="28">
        <v>1</v>
      </c>
      <c r="G92" s="28">
        <v>0</v>
      </c>
      <c r="H92" s="28">
        <v>5</v>
      </c>
      <c r="I92" s="28">
        <v>11</v>
      </c>
      <c r="J92" s="28">
        <v>17</v>
      </c>
      <c r="K92" s="28">
        <v>22</v>
      </c>
    </row>
    <row r="93" spans="2:11" ht="15" customHeight="1" thickBot="1" x14ac:dyDescent="0.25">
      <c r="B93" s="61" t="s">
        <v>161</v>
      </c>
      <c r="C93" s="51">
        <v>0</v>
      </c>
      <c r="D93" s="51">
        <v>15</v>
      </c>
      <c r="E93" s="51">
        <v>11</v>
      </c>
      <c r="F93" s="51">
        <v>0</v>
      </c>
      <c r="G93" s="51">
        <v>1</v>
      </c>
      <c r="H93" s="51">
        <v>3</v>
      </c>
      <c r="I93" s="51">
        <v>4</v>
      </c>
      <c r="J93" s="51">
        <v>5</v>
      </c>
      <c r="K93" s="51">
        <v>4</v>
      </c>
    </row>
    <row r="94" spans="2:11" ht="15" customHeight="1" thickBot="1" x14ac:dyDescent="0.25">
      <c r="B94" s="39" t="s">
        <v>162</v>
      </c>
      <c r="C94" s="28">
        <v>0</v>
      </c>
      <c r="D94" s="28">
        <v>13</v>
      </c>
      <c r="E94" s="28">
        <v>4</v>
      </c>
      <c r="F94" s="28">
        <v>3</v>
      </c>
      <c r="G94" s="28">
        <v>0</v>
      </c>
      <c r="H94" s="28">
        <v>4</v>
      </c>
      <c r="I94" s="28">
        <v>3</v>
      </c>
      <c r="J94" s="28">
        <v>1</v>
      </c>
      <c r="K94" s="28">
        <v>5</v>
      </c>
    </row>
    <row r="95" spans="2:11" ht="15" customHeight="1" thickBot="1" x14ac:dyDescent="0.25">
      <c r="B95" s="39" t="s">
        <v>163</v>
      </c>
      <c r="C95" s="28">
        <v>0</v>
      </c>
      <c r="D95" s="28">
        <v>2</v>
      </c>
      <c r="E95" s="28">
        <v>0</v>
      </c>
      <c r="F95" s="28">
        <v>1</v>
      </c>
      <c r="G95" s="28">
        <v>0</v>
      </c>
      <c r="H95" s="28">
        <v>1</v>
      </c>
      <c r="I95" s="28">
        <v>1</v>
      </c>
      <c r="J95" s="28">
        <v>0</v>
      </c>
      <c r="K95" s="28">
        <v>2</v>
      </c>
    </row>
    <row r="96" spans="2:11" ht="15" customHeight="1" thickBot="1" x14ac:dyDescent="0.25">
      <c r="B96" s="39" t="s">
        <v>164</v>
      </c>
      <c r="C96" s="28">
        <v>0</v>
      </c>
      <c r="D96" s="28">
        <v>7</v>
      </c>
      <c r="E96" s="28">
        <v>1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2</v>
      </c>
    </row>
    <row r="97" spans="2:11" ht="15" customHeight="1" thickBot="1" x14ac:dyDescent="0.25">
      <c r="B97" s="39" t="s">
        <v>165</v>
      </c>
      <c r="C97" s="28">
        <v>0</v>
      </c>
      <c r="D97" s="28">
        <v>25</v>
      </c>
      <c r="E97" s="28">
        <v>13</v>
      </c>
      <c r="F97" s="28">
        <v>0</v>
      </c>
      <c r="G97" s="28">
        <v>0</v>
      </c>
      <c r="H97" s="28">
        <v>4</v>
      </c>
      <c r="I97" s="28">
        <v>12</v>
      </c>
      <c r="J97" s="28">
        <v>9</v>
      </c>
      <c r="K97" s="28">
        <v>10</v>
      </c>
    </row>
    <row r="98" spans="2:11" ht="15" customHeight="1" thickBot="1" x14ac:dyDescent="0.25">
      <c r="B98" s="39" t="s">
        <v>166</v>
      </c>
      <c r="C98" s="28">
        <v>0</v>
      </c>
      <c r="D98" s="28">
        <v>12</v>
      </c>
      <c r="E98" s="28">
        <v>8</v>
      </c>
      <c r="F98" s="28">
        <v>1</v>
      </c>
      <c r="G98" s="28">
        <v>1</v>
      </c>
      <c r="H98" s="28">
        <v>2</v>
      </c>
      <c r="I98" s="28">
        <v>9</v>
      </c>
      <c r="J98" s="28">
        <v>3</v>
      </c>
      <c r="K98" s="28">
        <v>2</v>
      </c>
    </row>
    <row r="99" spans="2:11" ht="15" customHeight="1" thickBot="1" x14ac:dyDescent="0.25">
      <c r="B99" s="61" t="s">
        <v>167</v>
      </c>
      <c r="C99" s="65">
        <v>0</v>
      </c>
      <c r="D99" s="65">
        <v>8</v>
      </c>
      <c r="E99" s="65">
        <v>12</v>
      </c>
      <c r="F99" s="65">
        <v>0</v>
      </c>
      <c r="G99" s="65">
        <v>0</v>
      </c>
      <c r="H99" s="65">
        <v>2</v>
      </c>
      <c r="I99" s="65">
        <v>9</v>
      </c>
      <c r="J99" s="65">
        <v>4</v>
      </c>
      <c r="K99" s="65">
        <v>5</v>
      </c>
    </row>
    <row r="100" spans="2:11" ht="15" customHeight="1" thickBot="1" x14ac:dyDescent="0.25">
      <c r="B100" s="39" t="s">
        <v>168</v>
      </c>
      <c r="C100" s="59">
        <v>0</v>
      </c>
      <c r="D100" s="59">
        <v>16</v>
      </c>
      <c r="E100" s="59">
        <v>5</v>
      </c>
      <c r="F100" s="59">
        <v>0</v>
      </c>
      <c r="G100" s="59">
        <v>0</v>
      </c>
      <c r="H100" s="59">
        <v>1</v>
      </c>
      <c r="I100" s="59">
        <v>5</v>
      </c>
      <c r="J100" s="59">
        <v>5</v>
      </c>
      <c r="K100" s="59">
        <v>6</v>
      </c>
    </row>
    <row r="101" spans="2:11" ht="15" customHeight="1" thickBot="1" x14ac:dyDescent="0.25">
      <c r="B101" s="39" t="s">
        <v>169</v>
      </c>
      <c r="C101" s="28">
        <v>0</v>
      </c>
      <c r="D101" s="28">
        <v>5</v>
      </c>
      <c r="E101" s="28">
        <v>2</v>
      </c>
      <c r="F101" s="28">
        <v>0</v>
      </c>
      <c r="G101" s="28">
        <v>0</v>
      </c>
      <c r="H101" s="28">
        <v>0</v>
      </c>
      <c r="I101" s="28">
        <v>2</v>
      </c>
      <c r="J101" s="28">
        <v>1</v>
      </c>
      <c r="K101" s="28">
        <v>1</v>
      </c>
    </row>
    <row r="102" spans="2:11" ht="15" customHeight="1" thickBot="1" x14ac:dyDescent="0.25">
      <c r="B102" s="61" t="s">
        <v>170</v>
      </c>
      <c r="C102" s="51">
        <v>0</v>
      </c>
      <c r="D102" s="51">
        <v>18</v>
      </c>
      <c r="E102" s="51">
        <v>15</v>
      </c>
      <c r="F102" s="51">
        <v>2</v>
      </c>
      <c r="G102" s="51">
        <v>2</v>
      </c>
      <c r="H102" s="51">
        <v>2</v>
      </c>
      <c r="I102" s="51">
        <v>6</v>
      </c>
      <c r="J102" s="51">
        <v>5</v>
      </c>
      <c r="K102" s="51">
        <v>8</v>
      </c>
    </row>
    <row r="103" spans="2:11" ht="15" customHeight="1" thickBot="1" x14ac:dyDescent="0.25">
      <c r="B103" s="39" t="s">
        <v>171</v>
      </c>
      <c r="C103" s="28">
        <v>0</v>
      </c>
      <c r="D103" s="28">
        <v>13</v>
      </c>
      <c r="E103" s="28">
        <v>9</v>
      </c>
      <c r="F103" s="28">
        <v>0</v>
      </c>
      <c r="G103" s="28">
        <v>0</v>
      </c>
      <c r="H103" s="28">
        <v>2</v>
      </c>
      <c r="I103" s="28">
        <v>2</v>
      </c>
      <c r="J103" s="28">
        <v>3</v>
      </c>
      <c r="K103" s="28">
        <v>2</v>
      </c>
    </row>
    <row r="104" spans="2:11" ht="15" customHeight="1" thickBot="1" x14ac:dyDescent="0.25">
      <c r="B104" s="39" t="s">
        <v>172</v>
      </c>
      <c r="C104" s="28">
        <v>0</v>
      </c>
      <c r="D104" s="28">
        <v>8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1</v>
      </c>
      <c r="K104" s="28">
        <v>0</v>
      </c>
    </row>
    <row r="105" spans="2:11" ht="15" customHeight="1" thickBot="1" x14ac:dyDescent="0.25">
      <c r="B105" s="39" t="s">
        <v>173</v>
      </c>
      <c r="C105" s="28">
        <v>0</v>
      </c>
      <c r="D105" s="28">
        <v>272</v>
      </c>
      <c r="E105" s="28">
        <v>123</v>
      </c>
      <c r="F105" s="28">
        <v>11</v>
      </c>
      <c r="G105" s="28">
        <v>2</v>
      </c>
      <c r="H105" s="28">
        <v>59</v>
      </c>
      <c r="I105" s="28">
        <v>153</v>
      </c>
      <c r="J105" s="28">
        <v>91</v>
      </c>
      <c r="K105" s="28">
        <v>83</v>
      </c>
    </row>
    <row r="106" spans="2:11" ht="15" customHeight="1" thickBot="1" x14ac:dyDescent="0.25">
      <c r="B106" s="39" t="s">
        <v>174</v>
      </c>
      <c r="C106" s="28">
        <v>0</v>
      </c>
      <c r="D106" s="28">
        <v>4</v>
      </c>
      <c r="E106" s="28">
        <v>5</v>
      </c>
      <c r="F106" s="28">
        <v>0</v>
      </c>
      <c r="G106" s="28">
        <v>0</v>
      </c>
      <c r="H106" s="28">
        <v>0</v>
      </c>
      <c r="I106" s="28">
        <v>2</v>
      </c>
      <c r="J106" s="28">
        <v>4</v>
      </c>
      <c r="K106" s="28">
        <v>3</v>
      </c>
    </row>
    <row r="107" spans="2:11" ht="15" customHeight="1" thickBot="1" x14ac:dyDescent="0.25">
      <c r="B107" s="39" t="s">
        <v>175</v>
      </c>
      <c r="C107" s="28">
        <v>0</v>
      </c>
      <c r="D107" s="28">
        <v>2</v>
      </c>
      <c r="E107" s="28">
        <v>7</v>
      </c>
      <c r="F107" s="28">
        <v>0</v>
      </c>
      <c r="G107" s="28">
        <v>0</v>
      </c>
      <c r="H107" s="28">
        <v>1</v>
      </c>
      <c r="I107" s="28">
        <v>1</v>
      </c>
      <c r="J107" s="28">
        <v>1</v>
      </c>
      <c r="K107" s="28">
        <v>6</v>
      </c>
    </row>
    <row r="108" spans="2:11" ht="15" customHeight="1" thickBot="1" x14ac:dyDescent="0.25">
      <c r="B108" s="39" t="s">
        <v>176</v>
      </c>
      <c r="C108" s="28">
        <v>0</v>
      </c>
      <c r="D108" s="28">
        <v>1</v>
      </c>
      <c r="E108" s="28">
        <v>2</v>
      </c>
      <c r="F108" s="28">
        <v>0</v>
      </c>
      <c r="G108" s="28">
        <v>0</v>
      </c>
      <c r="H108" s="28">
        <v>1</v>
      </c>
      <c r="I108" s="28">
        <v>1</v>
      </c>
      <c r="J108" s="28">
        <v>1</v>
      </c>
      <c r="K108" s="28">
        <v>0</v>
      </c>
    </row>
    <row r="109" spans="2:11" ht="15" customHeight="1" thickBot="1" x14ac:dyDescent="0.25">
      <c r="B109" s="57" t="s">
        <v>177</v>
      </c>
      <c r="C109" s="58">
        <v>0</v>
      </c>
      <c r="D109" s="58">
        <v>8</v>
      </c>
      <c r="E109" s="58">
        <v>7</v>
      </c>
      <c r="F109" s="58">
        <v>0</v>
      </c>
      <c r="G109" s="58">
        <v>0</v>
      </c>
      <c r="H109" s="58">
        <v>1</v>
      </c>
      <c r="I109" s="58">
        <v>5</v>
      </c>
      <c r="J109" s="58">
        <v>2</v>
      </c>
      <c r="K109" s="58">
        <v>8</v>
      </c>
    </row>
    <row r="110" spans="2:11" ht="15" customHeight="1" thickBot="1" x14ac:dyDescent="0.25">
      <c r="B110" s="62" t="s">
        <v>178</v>
      </c>
      <c r="C110" s="59">
        <v>0</v>
      </c>
      <c r="D110" s="59">
        <v>3</v>
      </c>
      <c r="E110" s="59">
        <v>0</v>
      </c>
      <c r="F110" s="59">
        <v>0</v>
      </c>
      <c r="G110" s="59">
        <v>0</v>
      </c>
      <c r="H110" s="59">
        <v>2</v>
      </c>
      <c r="I110" s="59">
        <v>3</v>
      </c>
      <c r="J110" s="59">
        <v>2</v>
      </c>
      <c r="K110" s="59">
        <v>0</v>
      </c>
    </row>
    <row r="111" spans="2:11" ht="15" customHeight="1" thickBot="1" x14ac:dyDescent="0.25">
      <c r="B111" s="39" t="s">
        <v>179</v>
      </c>
      <c r="C111" s="28">
        <v>0</v>
      </c>
      <c r="D111" s="28">
        <v>6</v>
      </c>
      <c r="E111" s="28">
        <v>5</v>
      </c>
      <c r="F111" s="28">
        <v>1</v>
      </c>
      <c r="G111" s="28">
        <v>0</v>
      </c>
      <c r="H111" s="28">
        <v>4</v>
      </c>
      <c r="I111" s="28">
        <v>1</v>
      </c>
      <c r="J111" s="28">
        <v>2</v>
      </c>
      <c r="K111" s="28">
        <v>3</v>
      </c>
    </row>
    <row r="112" spans="2:11" ht="15" customHeight="1" thickBot="1" x14ac:dyDescent="0.25">
      <c r="B112" s="39" t="s">
        <v>180</v>
      </c>
      <c r="C112" s="28">
        <v>0</v>
      </c>
      <c r="D112" s="28">
        <v>0</v>
      </c>
      <c r="E112" s="28">
        <v>5</v>
      </c>
      <c r="F112" s="28">
        <v>0</v>
      </c>
      <c r="G112" s="28">
        <v>0</v>
      </c>
      <c r="H112" s="28">
        <v>1</v>
      </c>
      <c r="I112" s="28">
        <v>5</v>
      </c>
      <c r="J112" s="28">
        <v>2</v>
      </c>
      <c r="K112" s="28">
        <v>3</v>
      </c>
    </row>
    <row r="113" spans="2:11" ht="15" customHeight="1" thickBot="1" x14ac:dyDescent="0.25">
      <c r="B113" s="39" t="s">
        <v>181</v>
      </c>
      <c r="C113" s="28">
        <v>0</v>
      </c>
      <c r="D113" s="28">
        <v>43</v>
      </c>
      <c r="E113" s="28">
        <v>25</v>
      </c>
      <c r="F113" s="28">
        <v>6</v>
      </c>
      <c r="G113" s="28">
        <v>0</v>
      </c>
      <c r="H113" s="28">
        <v>17</v>
      </c>
      <c r="I113" s="28">
        <v>26</v>
      </c>
      <c r="J113" s="28">
        <v>18</v>
      </c>
      <c r="K113" s="28">
        <v>16</v>
      </c>
    </row>
    <row r="114" spans="2:11" ht="15" customHeight="1" thickBot="1" x14ac:dyDescent="0.25">
      <c r="B114" s="39" t="s">
        <v>182</v>
      </c>
      <c r="C114" s="28">
        <v>0</v>
      </c>
      <c r="D114" s="28">
        <v>2</v>
      </c>
      <c r="E114" s="28">
        <v>3</v>
      </c>
      <c r="F114" s="28">
        <v>2</v>
      </c>
      <c r="G114" s="28">
        <v>0</v>
      </c>
      <c r="H114" s="28">
        <v>3</v>
      </c>
      <c r="I114" s="28">
        <v>0</v>
      </c>
      <c r="J114" s="28">
        <v>0</v>
      </c>
      <c r="K114" s="28">
        <v>2</v>
      </c>
    </row>
    <row r="115" spans="2:11" ht="15" customHeight="1" thickBot="1" x14ac:dyDescent="0.25">
      <c r="B115" s="39" t="s">
        <v>183</v>
      </c>
      <c r="C115" s="28">
        <v>0</v>
      </c>
      <c r="D115" s="28">
        <v>21</v>
      </c>
      <c r="E115" s="28">
        <v>7</v>
      </c>
      <c r="F115" s="28">
        <v>1</v>
      </c>
      <c r="G115" s="28">
        <v>1</v>
      </c>
      <c r="H115" s="28">
        <v>6</v>
      </c>
      <c r="I115" s="28">
        <v>18</v>
      </c>
      <c r="J115" s="28">
        <v>4</v>
      </c>
      <c r="K115" s="28">
        <v>5</v>
      </c>
    </row>
    <row r="116" spans="2:11" ht="15" customHeight="1" thickBot="1" x14ac:dyDescent="0.25">
      <c r="B116" s="39" t="s">
        <v>184</v>
      </c>
      <c r="C116" s="28">
        <v>0</v>
      </c>
      <c r="D116" s="28">
        <v>2</v>
      </c>
      <c r="E116" s="28">
        <v>4</v>
      </c>
      <c r="F116" s="28">
        <v>1</v>
      </c>
      <c r="G116" s="28">
        <v>0</v>
      </c>
      <c r="H116" s="28">
        <v>1</v>
      </c>
      <c r="I116" s="28">
        <v>0</v>
      </c>
      <c r="J116" s="28">
        <v>1</v>
      </c>
      <c r="K116" s="28">
        <v>0</v>
      </c>
    </row>
    <row r="117" spans="2:11" ht="15" customHeight="1" thickBot="1" x14ac:dyDescent="0.25">
      <c r="B117" s="39" t="s">
        <v>185</v>
      </c>
      <c r="C117" s="28">
        <v>0</v>
      </c>
      <c r="D117" s="28">
        <v>102</v>
      </c>
      <c r="E117" s="28">
        <v>50</v>
      </c>
      <c r="F117" s="28">
        <v>5</v>
      </c>
      <c r="G117" s="28">
        <v>1</v>
      </c>
      <c r="H117" s="28">
        <v>35</v>
      </c>
      <c r="I117" s="28">
        <v>62</v>
      </c>
      <c r="J117" s="28">
        <v>38</v>
      </c>
      <c r="K117" s="28">
        <v>33</v>
      </c>
    </row>
    <row r="118" spans="2:11" ht="15" customHeight="1" thickBot="1" x14ac:dyDescent="0.25">
      <c r="B118" s="39" t="s">
        <v>186</v>
      </c>
      <c r="C118" s="28">
        <v>0</v>
      </c>
      <c r="D118" s="28">
        <v>4</v>
      </c>
      <c r="E118" s="28">
        <v>7</v>
      </c>
      <c r="F118" s="28">
        <v>0</v>
      </c>
      <c r="G118" s="28">
        <v>0</v>
      </c>
      <c r="H118" s="28">
        <v>5</v>
      </c>
      <c r="I118" s="28">
        <v>2</v>
      </c>
      <c r="J118" s="28">
        <v>1</v>
      </c>
      <c r="K118" s="28">
        <v>9</v>
      </c>
    </row>
    <row r="119" spans="2:11" ht="15" customHeight="1" thickBot="1" x14ac:dyDescent="0.25">
      <c r="B119" s="39" t="s">
        <v>187</v>
      </c>
      <c r="C119" s="28">
        <v>0</v>
      </c>
      <c r="D119" s="28">
        <v>65</v>
      </c>
      <c r="E119" s="28">
        <v>35</v>
      </c>
      <c r="F119" s="28">
        <v>2</v>
      </c>
      <c r="G119" s="28">
        <v>0</v>
      </c>
      <c r="H119" s="28">
        <v>25</v>
      </c>
      <c r="I119" s="28">
        <v>51</v>
      </c>
      <c r="J119" s="28">
        <v>20</v>
      </c>
      <c r="K119" s="28">
        <v>23</v>
      </c>
    </row>
    <row r="120" spans="2:11" ht="15" customHeight="1" thickBot="1" x14ac:dyDescent="0.25">
      <c r="B120" s="39" t="s">
        <v>188</v>
      </c>
      <c r="C120" s="28">
        <v>0</v>
      </c>
      <c r="D120" s="28">
        <v>4</v>
      </c>
      <c r="E120" s="28">
        <v>2</v>
      </c>
      <c r="F120" s="28">
        <v>1</v>
      </c>
      <c r="G120" s="28">
        <v>0</v>
      </c>
      <c r="H120" s="28">
        <v>1</v>
      </c>
      <c r="I120" s="28">
        <v>2</v>
      </c>
      <c r="J120" s="28">
        <v>3</v>
      </c>
      <c r="K120" s="28">
        <v>3</v>
      </c>
    </row>
    <row r="121" spans="2:11" ht="15" customHeight="1" thickBot="1" x14ac:dyDescent="0.25">
      <c r="B121" s="39" t="s">
        <v>189</v>
      </c>
      <c r="C121" s="28">
        <v>0</v>
      </c>
      <c r="D121" s="28">
        <v>12</v>
      </c>
      <c r="E121" s="28">
        <v>5</v>
      </c>
      <c r="F121" s="28">
        <v>0</v>
      </c>
      <c r="G121" s="28">
        <v>2</v>
      </c>
      <c r="H121" s="28">
        <v>6</v>
      </c>
      <c r="I121" s="28">
        <v>13</v>
      </c>
      <c r="J121" s="28">
        <v>6</v>
      </c>
      <c r="K121" s="28">
        <v>4</v>
      </c>
    </row>
    <row r="122" spans="2:11" ht="15" customHeight="1" thickBot="1" x14ac:dyDescent="0.25">
      <c r="B122" s="39" t="s">
        <v>190</v>
      </c>
      <c r="C122" s="28">
        <v>0</v>
      </c>
      <c r="D122" s="28">
        <v>16</v>
      </c>
      <c r="E122" s="28">
        <v>12</v>
      </c>
      <c r="F122" s="28">
        <v>2</v>
      </c>
      <c r="G122" s="28">
        <v>1</v>
      </c>
      <c r="H122" s="28">
        <v>4</v>
      </c>
      <c r="I122" s="28">
        <v>7</v>
      </c>
      <c r="J122" s="28">
        <v>10</v>
      </c>
      <c r="K122" s="28">
        <v>11</v>
      </c>
    </row>
    <row r="123" spans="2:11" ht="15" customHeight="1" thickBot="1" x14ac:dyDescent="0.25">
      <c r="B123" s="39" t="s">
        <v>191</v>
      </c>
      <c r="C123" s="28">
        <v>0</v>
      </c>
      <c r="D123" s="28">
        <v>0</v>
      </c>
      <c r="E123" s="28">
        <v>2</v>
      </c>
      <c r="F123" s="28">
        <v>0</v>
      </c>
      <c r="G123" s="28">
        <v>0</v>
      </c>
      <c r="H123" s="28">
        <v>1</v>
      </c>
      <c r="I123" s="28">
        <v>1</v>
      </c>
      <c r="J123" s="28">
        <v>0</v>
      </c>
      <c r="K123" s="28">
        <v>1</v>
      </c>
    </row>
    <row r="124" spans="2:11" ht="15" customHeight="1" thickBot="1" x14ac:dyDescent="0.25">
      <c r="B124" s="39" t="s">
        <v>192</v>
      </c>
      <c r="C124" s="28">
        <v>0</v>
      </c>
      <c r="D124" s="28">
        <v>11</v>
      </c>
      <c r="E124" s="28">
        <v>2</v>
      </c>
      <c r="F124" s="28">
        <v>1</v>
      </c>
      <c r="G124" s="28">
        <v>1</v>
      </c>
      <c r="H124" s="28">
        <v>0</v>
      </c>
      <c r="I124" s="28">
        <v>2</v>
      </c>
      <c r="J124" s="28">
        <v>0</v>
      </c>
      <c r="K124" s="28">
        <v>1</v>
      </c>
    </row>
    <row r="125" spans="2:11" ht="15" customHeight="1" thickBot="1" x14ac:dyDescent="0.25">
      <c r="B125" s="39" t="s">
        <v>193</v>
      </c>
      <c r="C125" s="28">
        <v>0</v>
      </c>
      <c r="D125" s="28">
        <v>8</v>
      </c>
      <c r="E125" s="28">
        <v>5</v>
      </c>
      <c r="F125" s="28">
        <v>0</v>
      </c>
      <c r="G125" s="28">
        <v>0</v>
      </c>
      <c r="H125" s="28">
        <v>2</v>
      </c>
      <c r="I125" s="28">
        <v>2</v>
      </c>
      <c r="J125" s="28">
        <v>1</v>
      </c>
      <c r="K125" s="28">
        <v>2</v>
      </c>
    </row>
    <row r="126" spans="2:11" ht="15" customHeight="1" thickBot="1" x14ac:dyDescent="0.25">
      <c r="B126" s="39" t="s">
        <v>194</v>
      </c>
      <c r="C126" s="28">
        <v>0</v>
      </c>
      <c r="D126" s="28">
        <v>4</v>
      </c>
      <c r="E126" s="28">
        <v>2</v>
      </c>
      <c r="F126" s="28">
        <v>1</v>
      </c>
      <c r="G126" s="28">
        <v>0</v>
      </c>
      <c r="H126" s="28">
        <v>1</v>
      </c>
      <c r="I126" s="28">
        <v>3</v>
      </c>
      <c r="J126" s="28">
        <v>1</v>
      </c>
      <c r="K126" s="28">
        <v>0</v>
      </c>
    </row>
    <row r="127" spans="2:11" ht="15" customHeight="1" thickBot="1" x14ac:dyDescent="0.25">
      <c r="B127" s="61" t="s">
        <v>195</v>
      </c>
      <c r="C127" s="65">
        <v>0</v>
      </c>
      <c r="D127" s="65">
        <v>5</v>
      </c>
      <c r="E127" s="65">
        <v>0</v>
      </c>
      <c r="F127" s="65">
        <v>0</v>
      </c>
      <c r="G127" s="65">
        <v>0</v>
      </c>
      <c r="H127" s="65">
        <v>0</v>
      </c>
      <c r="I127" s="65">
        <v>1</v>
      </c>
      <c r="J127" s="65">
        <v>2</v>
      </c>
      <c r="K127" s="65">
        <v>1</v>
      </c>
    </row>
    <row r="128" spans="2:11" ht="15" customHeight="1" thickBot="1" x14ac:dyDescent="0.25">
      <c r="B128" s="39" t="s">
        <v>196</v>
      </c>
      <c r="C128" s="59">
        <v>0</v>
      </c>
      <c r="D128" s="59">
        <v>22</v>
      </c>
      <c r="E128" s="59">
        <v>16</v>
      </c>
      <c r="F128" s="59">
        <v>3</v>
      </c>
      <c r="G128" s="59">
        <v>0</v>
      </c>
      <c r="H128" s="59">
        <v>10</v>
      </c>
      <c r="I128" s="59">
        <v>10</v>
      </c>
      <c r="J128" s="59">
        <v>6</v>
      </c>
      <c r="K128" s="59">
        <v>12</v>
      </c>
    </row>
    <row r="129" spans="2:11" ht="15" customHeight="1" thickBot="1" x14ac:dyDescent="0.25">
      <c r="B129" s="39" t="s">
        <v>197</v>
      </c>
      <c r="C129" s="28">
        <v>0</v>
      </c>
      <c r="D129" s="28">
        <v>65</v>
      </c>
      <c r="E129" s="28">
        <v>25</v>
      </c>
      <c r="F129" s="28">
        <v>2</v>
      </c>
      <c r="G129" s="28">
        <v>3</v>
      </c>
      <c r="H129" s="28">
        <v>9</v>
      </c>
      <c r="I129" s="28">
        <v>26</v>
      </c>
      <c r="J129" s="28">
        <v>8</v>
      </c>
      <c r="K129" s="28">
        <v>23</v>
      </c>
    </row>
    <row r="130" spans="2:11" ht="15" customHeight="1" thickBot="1" x14ac:dyDescent="0.25">
      <c r="B130" s="39" t="s">
        <v>198</v>
      </c>
      <c r="C130" s="28">
        <v>0</v>
      </c>
      <c r="D130" s="28">
        <v>269</v>
      </c>
      <c r="E130" s="28">
        <v>122</v>
      </c>
      <c r="F130" s="28">
        <v>11</v>
      </c>
      <c r="G130" s="28">
        <v>1</v>
      </c>
      <c r="H130" s="28">
        <v>77</v>
      </c>
      <c r="I130" s="28">
        <v>157</v>
      </c>
      <c r="J130" s="28">
        <v>79</v>
      </c>
      <c r="K130" s="28">
        <v>87</v>
      </c>
    </row>
    <row r="131" spans="2:11" ht="15" customHeight="1" thickBot="1" x14ac:dyDescent="0.25">
      <c r="B131" s="39" t="s">
        <v>199</v>
      </c>
      <c r="C131" s="28">
        <v>0</v>
      </c>
      <c r="D131" s="28">
        <v>70</v>
      </c>
      <c r="E131" s="28">
        <v>27</v>
      </c>
      <c r="F131" s="28">
        <v>1</v>
      </c>
      <c r="G131" s="28">
        <v>2</v>
      </c>
      <c r="H131" s="28">
        <v>6</v>
      </c>
      <c r="I131" s="28">
        <v>24</v>
      </c>
      <c r="J131" s="28">
        <v>30</v>
      </c>
      <c r="K131" s="28">
        <v>23</v>
      </c>
    </row>
    <row r="132" spans="2:11" ht="15" customHeight="1" thickBot="1" x14ac:dyDescent="0.25">
      <c r="B132" s="39" t="s">
        <v>200</v>
      </c>
      <c r="C132" s="28">
        <v>0</v>
      </c>
      <c r="D132" s="28">
        <v>39</v>
      </c>
      <c r="E132" s="28">
        <v>33</v>
      </c>
      <c r="F132" s="28">
        <v>0</v>
      </c>
      <c r="G132" s="28">
        <v>0</v>
      </c>
      <c r="H132" s="28">
        <v>10</v>
      </c>
      <c r="I132" s="28">
        <v>14</v>
      </c>
      <c r="J132" s="28">
        <v>20</v>
      </c>
      <c r="K132" s="28">
        <v>34</v>
      </c>
    </row>
    <row r="133" spans="2:11" ht="15" customHeight="1" thickBot="1" x14ac:dyDescent="0.25">
      <c r="B133" s="61" t="s">
        <v>201</v>
      </c>
      <c r="C133" s="51">
        <v>0</v>
      </c>
      <c r="D133" s="51">
        <v>12</v>
      </c>
      <c r="E133" s="51">
        <v>5</v>
      </c>
      <c r="F133" s="51">
        <v>0</v>
      </c>
      <c r="G133" s="51">
        <v>0</v>
      </c>
      <c r="H133" s="51">
        <v>0</v>
      </c>
      <c r="I133" s="51">
        <v>5</v>
      </c>
      <c r="J133" s="51">
        <v>1</v>
      </c>
      <c r="K133" s="51">
        <v>3</v>
      </c>
    </row>
    <row r="134" spans="2:11" ht="15" customHeight="1" thickBot="1" x14ac:dyDescent="0.25">
      <c r="B134" s="63" t="s">
        <v>202</v>
      </c>
      <c r="C134" s="28">
        <v>0</v>
      </c>
      <c r="D134" s="28">
        <v>38</v>
      </c>
      <c r="E134" s="28">
        <v>34</v>
      </c>
      <c r="F134" s="28">
        <v>1</v>
      </c>
      <c r="G134" s="28">
        <v>2</v>
      </c>
      <c r="H134" s="28">
        <v>7</v>
      </c>
      <c r="I134" s="28">
        <v>23</v>
      </c>
      <c r="J134" s="28">
        <v>38</v>
      </c>
      <c r="K134" s="28">
        <v>30</v>
      </c>
    </row>
    <row r="135" spans="2:11" ht="15" customHeight="1" thickBot="1" x14ac:dyDescent="0.25">
      <c r="B135" s="39" t="s">
        <v>203</v>
      </c>
      <c r="C135" s="28">
        <v>1</v>
      </c>
      <c r="D135" s="28">
        <v>156</v>
      </c>
      <c r="E135" s="28">
        <v>117</v>
      </c>
      <c r="F135" s="28">
        <v>7</v>
      </c>
      <c r="G135" s="28">
        <v>4</v>
      </c>
      <c r="H135" s="28">
        <v>66</v>
      </c>
      <c r="I135" s="28">
        <v>145</v>
      </c>
      <c r="J135" s="28">
        <v>140</v>
      </c>
      <c r="K135" s="28">
        <v>107</v>
      </c>
    </row>
    <row r="136" spans="2:11" ht="15" customHeight="1" thickBot="1" x14ac:dyDescent="0.25">
      <c r="B136" s="39" t="s">
        <v>204</v>
      </c>
      <c r="C136" s="28">
        <v>0</v>
      </c>
      <c r="D136" s="28">
        <v>44</v>
      </c>
      <c r="E136" s="28">
        <v>25</v>
      </c>
      <c r="F136" s="28">
        <v>3</v>
      </c>
      <c r="G136" s="28">
        <v>1</v>
      </c>
      <c r="H136" s="28">
        <v>13</v>
      </c>
      <c r="I136" s="28">
        <v>35</v>
      </c>
      <c r="J136" s="28">
        <v>18</v>
      </c>
      <c r="K136" s="28">
        <v>25</v>
      </c>
    </row>
    <row r="137" spans="2:11" ht="15" customHeight="1" thickBot="1" x14ac:dyDescent="0.25">
      <c r="B137" s="39" t="s">
        <v>205</v>
      </c>
      <c r="C137" s="28">
        <v>0</v>
      </c>
      <c r="D137" s="28">
        <v>13</v>
      </c>
      <c r="E137" s="28">
        <v>18</v>
      </c>
      <c r="F137" s="28">
        <v>0</v>
      </c>
      <c r="G137" s="28">
        <v>0</v>
      </c>
      <c r="H137" s="28">
        <v>4</v>
      </c>
      <c r="I137" s="28">
        <v>26</v>
      </c>
      <c r="J137" s="28">
        <v>11</v>
      </c>
      <c r="K137" s="28">
        <v>15</v>
      </c>
    </row>
    <row r="138" spans="2:11" ht="15" customHeight="1" thickBot="1" x14ac:dyDescent="0.25">
      <c r="B138" s="39" t="s">
        <v>206</v>
      </c>
      <c r="C138" s="28">
        <v>0</v>
      </c>
      <c r="D138" s="28">
        <v>64</v>
      </c>
      <c r="E138" s="28">
        <v>40</v>
      </c>
      <c r="F138" s="28">
        <v>2</v>
      </c>
      <c r="G138" s="28">
        <v>2</v>
      </c>
      <c r="H138" s="28">
        <v>16</v>
      </c>
      <c r="I138" s="28">
        <v>69</v>
      </c>
      <c r="J138" s="28">
        <v>63</v>
      </c>
      <c r="K138" s="28">
        <v>44</v>
      </c>
    </row>
    <row r="139" spans="2:11" ht="15" customHeight="1" thickBot="1" x14ac:dyDescent="0.25">
      <c r="B139" s="39" t="s">
        <v>207</v>
      </c>
      <c r="C139" s="28">
        <v>0</v>
      </c>
      <c r="D139" s="28">
        <v>66</v>
      </c>
      <c r="E139" s="28">
        <v>58</v>
      </c>
      <c r="F139" s="28">
        <v>2</v>
      </c>
      <c r="G139" s="28">
        <v>3</v>
      </c>
      <c r="H139" s="28">
        <v>13</v>
      </c>
      <c r="I139" s="28">
        <v>42</v>
      </c>
      <c r="J139" s="28">
        <v>31</v>
      </c>
      <c r="K139" s="28">
        <v>46</v>
      </c>
    </row>
    <row r="140" spans="2:11" ht="15" customHeight="1" thickBot="1" x14ac:dyDescent="0.25">
      <c r="B140" s="61" t="s">
        <v>208</v>
      </c>
      <c r="C140" s="51">
        <v>0</v>
      </c>
      <c r="D140" s="51">
        <v>17</v>
      </c>
      <c r="E140" s="51">
        <v>15</v>
      </c>
      <c r="F140" s="51">
        <v>2</v>
      </c>
      <c r="G140" s="51">
        <v>2</v>
      </c>
      <c r="H140" s="51">
        <v>9</v>
      </c>
      <c r="I140" s="51">
        <v>17</v>
      </c>
      <c r="J140" s="51">
        <v>19</v>
      </c>
      <c r="K140" s="51">
        <v>16</v>
      </c>
    </row>
    <row r="141" spans="2:11" ht="15" customHeight="1" thickBot="1" x14ac:dyDescent="0.25">
      <c r="B141" s="39" t="s">
        <v>209</v>
      </c>
      <c r="C141" s="28">
        <v>0</v>
      </c>
      <c r="D141" s="28">
        <v>40</v>
      </c>
      <c r="E141" s="28">
        <v>28</v>
      </c>
      <c r="F141" s="28">
        <v>3</v>
      </c>
      <c r="G141" s="28">
        <v>1</v>
      </c>
      <c r="H141" s="28">
        <v>10</v>
      </c>
      <c r="I141" s="28">
        <v>18</v>
      </c>
      <c r="J141" s="28">
        <v>15</v>
      </c>
      <c r="K141" s="28">
        <v>27</v>
      </c>
    </row>
    <row r="142" spans="2:11" ht="15" customHeight="1" thickBot="1" x14ac:dyDescent="0.25">
      <c r="B142" s="39" t="s">
        <v>210</v>
      </c>
      <c r="C142" s="28">
        <v>0</v>
      </c>
      <c r="D142" s="28">
        <v>7</v>
      </c>
      <c r="E142" s="28">
        <v>3</v>
      </c>
      <c r="F142" s="28">
        <v>0</v>
      </c>
      <c r="G142" s="28">
        <v>1</v>
      </c>
      <c r="H142" s="28">
        <v>0</v>
      </c>
      <c r="I142" s="28">
        <v>2</v>
      </c>
      <c r="J142" s="28">
        <v>2</v>
      </c>
      <c r="K142" s="28">
        <v>1</v>
      </c>
    </row>
    <row r="143" spans="2:11" ht="15" customHeight="1" thickBot="1" x14ac:dyDescent="0.25">
      <c r="B143" s="39" t="s">
        <v>211</v>
      </c>
      <c r="C143" s="28">
        <v>0</v>
      </c>
      <c r="D143" s="28">
        <v>96</v>
      </c>
      <c r="E143" s="28">
        <v>50</v>
      </c>
      <c r="F143" s="28">
        <v>1</v>
      </c>
      <c r="G143" s="28">
        <v>1</v>
      </c>
      <c r="H143" s="28">
        <v>12</v>
      </c>
      <c r="I143" s="28">
        <v>37</v>
      </c>
      <c r="J143" s="28">
        <v>71</v>
      </c>
      <c r="K143" s="28">
        <v>37</v>
      </c>
    </row>
    <row r="144" spans="2:11" ht="15" customHeight="1" thickBot="1" x14ac:dyDescent="0.25">
      <c r="B144" s="39" t="s">
        <v>212</v>
      </c>
      <c r="C144" s="28">
        <v>0</v>
      </c>
      <c r="D144" s="28">
        <v>14</v>
      </c>
      <c r="E144" s="28">
        <v>3</v>
      </c>
      <c r="F144" s="28">
        <v>0</v>
      </c>
      <c r="G144" s="28">
        <v>0</v>
      </c>
      <c r="H144" s="28">
        <v>4</v>
      </c>
      <c r="I144" s="28">
        <v>4</v>
      </c>
      <c r="J144" s="28">
        <v>8</v>
      </c>
      <c r="K144" s="28">
        <v>13</v>
      </c>
    </row>
    <row r="145" spans="2:11" ht="15" customHeight="1" thickBot="1" x14ac:dyDescent="0.25">
      <c r="B145" s="39" t="s">
        <v>213</v>
      </c>
      <c r="C145" s="28">
        <v>0</v>
      </c>
      <c r="D145" s="28">
        <v>19</v>
      </c>
      <c r="E145" s="28">
        <v>16</v>
      </c>
      <c r="F145" s="28">
        <v>0</v>
      </c>
      <c r="G145" s="28">
        <v>0</v>
      </c>
      <c r="H145" s="28">
        <v>2</v>
      </c>
      <c r="I145" s="28">
        <v>5</v>
      </c>
      <c r="J145" s="28">
        <v>7</v>
      </c>
      <c r="K145" s="28">
        <v>24</v>
      </c>
    </row>
    <row r="146" spans="2:11" ht="15" customHeight="1" thickBot="1" x14ac:dyDescent="0.25">
      <c r="B146" s="39" t="s">
        <v>214</v>
      </c>
      <c r="C146" s="28">
        <v>0</v>
      </c>
      <c r="D146" s="28">
        <v>2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</row>
    <row r="147" spans="2:11" ht="15" customHeight="1" thickBot="1" x14ac:dyDescent="0.25">
      <c r="B147" s="39" t="s">
        <v>215</v>
      </c>
      <c r="C147" s="28">
        <v>0</v>
      </c>
      <c r="D147" s="28">
        <v>82</v>
      </c>
      <c r="E147" s="28">
        <v>54</v>
      </c>
      <c r="F147" s="28">
        <v>4</v>
      </c>
      <c r="G147" s="28">
        <v>1</v>
      </c>
      <c r="H147" s="28">
        <v>5</v>
      </c>
      <c r="I147" s="28">
        <v>42</v>
      </c>
      <c r="J147" s="28">
        <v>71</v>
      </c>
      <c r="K147" s="28">
        <v>54</v>
      </c>
    </row>
    <row r="148" spans="2:11" ht="15" customHeight="1" thickBot="1" x14ac:dyDescent="0.25">
      <c r="B148" s="39" t="s">
        <v>216</v>
      </c>
      <c r="C148" s="28">
        <v>0</v>
      </c>
      <c r="D148" s="28">
        <v>48</v>
      </c>
      <c r="E148" s="28">
        <v>43</v>
      </c>
      <c r="F148" s="28">
        <v>2</v>
      </c>
      <c r="G148" s="28">
        <v>1</v>
      </c>
      <c r="H148" s="28">
        <v>7</v>
      </c>
      <c r="I148" s="28">
        <v>18</v>
      </c>
      <c r="J148" s="28">
        <v>36</v>
      </c>
      <c r="K148" s="28">
        <v>24</v>
      </c>
    </row>
    <row r="149" spans="2:11" ht="15" customHeight="1" thickBot="1" x14ac:dyDescent="0.25">
      <c r="B149" s="39" t="s">
        <v>217</v>
      </c>
      <c r="C149" s="28">
        <v>0</v>
      </c>
      <c r="D149" s="28">
        <v>11</v>
      </c>
      <c r="E149" s="28">
        <v>11</v>
      </c>
      <c r="F149" s="28">
        <v>1</v>
      </c>
      <c r="G149" s="28">
        <v>0</v>
      </c>
      <c r="H149" s="28">
        <v>1</v>
      </c>
      <c r="I149" s="28">
        <v>8</v>
      </c>
      <c r="J149" s="28">
        <v>4</v>
      </c>
      <c r="K149" s="28">
        <v>14</v>
      </c>
    </row>
    <row r="150" spans="2:11" ht="15" customHeight="1" thickBot="1" x14ac:dyDescent="0.25">
      <c r="B150" s="39" t="s">
        <v>218</v>
      </c>
      <c r="C150" s="28">
        <v>0</v>
      </c>
      <c r="D150" s="28">
        <v>13</v>
      </c>
      <c r="E150" s="28">
        <v>6</v>
      </c>
      <c r="F150" s="28">
        <v>0</v>
      </c>
      <c r="G150" s="28">
        <v>0</v>
      </c>
      <c r="H150" s="28">
        <v>1</v>
      </c>
      <c r="I150" s="28">
        <v>1</v>
      </c>
      <c r="J150" s="28">
        <v>3</v>
      </c>
      <c r="K150" s="28">
        <v>4</v>
      </c>
    </row>
    <row r="151" spans="2:11" ht="15" customHeight="1" thickBot="1" x14ac:dyDescent="0.25">
      <c r="B151" s="39" t="s">
        <v>219</v>
      </c>
      <c r="C151" s="28">
        <v>0</v>
      </c>
      <c r="D151" s="28">
        <v>31</v>
      </c>
      <c r="E151" s="28">
        <v>14</v>
      </c>
      <c r="F151" s="28">
        <v>0</v>
      </c>
      <c r="G151" s="28">
        <v>0</v>
      </c>
      <c r="H151" s="28">
        <v>8</v>
      </c>
      <c r="I151" s="28">
        <v>11</v>
      </c>
      <c r="J151" s="28">
        <v>12</v>
      </c>
      <c r="K151" s="28">
        <v>14</v>
      </c>
    </row>
    <row r="152" spans="2:11" ht="15" customHeight="1" thickBot="1" x14ac:dyDescent="0.25">
      <c r="B152" s="57" t="s">
        <v>220</v>
      </c>
      <c r="C152" s="51">
        <v>0</v>
      </c>
      <c r="D152" s="51">
        <v>72</v>
      </c>
      <c r="E152" s="51">
        <v>43</v>
      </c>
      <c r="F152" s="51">
        <v>1</v>
      </c>
      <c r="G152" s="51">
        <v>1</v>
      </c>
      <c r="H152" s="51">
        <v>9</v>
      </c>
      <c r="I152" s="51">
        <v>17</v>
      </c>
      <c r="J152" s="51">
        <v>37</v>
      </c>
      <c r="K152" s="51">
        <v>33</v>
      </c>
    </row>
    <row r="153" spans="2:11" ht="15" customHeight="1" thickBot="1" x14ac:dyDescent="0.25">
      <c r="B153" s="63" t="s">
        <v>221</v>
      </c>
      <c r="C153" s="28">
        <v>0</v>
      </c>
      <c r="D153" s="28">
        <v>46</v>
      </c>
      <c r="E153" s="28">
        <v>36</v>
      </c>
      <c r="F153" s="28">
        <v>0</v>
      </c>
      <c r="G153" s="28">
        <v>3</v>
      </c>
      <c r="H153" s="28">
        <v>16</v>
      </c>
      <c r="I153" s="28">
        <v>16</v>
      </c>
      <c r="J153" s="28">
        <v>19</v>
      </c>
      <c r="K153" s="28">
        <v>16</v>
      </c>
    </row>
    <row r="154" spans="2:11" ht="15" customHeight="1" thickBot="1" x14ac:dyDescent="0.25">
      <c r="B154" s="39" t="s">
        <v>222</v>
      </c>
      <c r="C154" s="28">
        <v>0</v>
      </c>
      <c r="D154" s="28">
        <v>11</v>
      </c>
      <c r="E154" s="28">
        <v>2</v>
      </c>
      <c r="F154" s="28">
        <v>0</v>
      </c>
      <c r="G154" s="28">
        <v>0</v>
      </c>
      <c r="H154" s="28">
        <v>1</v>
      </c>
      <c r="I154" s="28">
        <v>1</v>
      </c>
      <c r="J154" s="28">
        <v>3</v>
      </c>
      <c r="K154" s="28">
        <v>7</v>
      </c>
    </row>
    <row r="155" spans="2:11" ht="15" customHeight="1" thickBot="1" x14ac:dyDescent="0.25">
      <c r="B155" s="39" t="s">
        <v>223</v>
      </c>
      <c r="C155" s="28">
        <v>0</v>
      </c>
      <c r="D155" s="28">
        <v>75</v>
      </c>
      <c r="E155" s="28">
        <v>47</v>
      </c>
      <c r="F155" s="28">
        <v>4</v>
      </c>
      <c r="G155" s="28">
        <v>0</v>
      </c>
      <c r="H155" s="28">
        <v>25</v>
      </c>
      <c r="I155" s="28">
        <v>50</v>
      </c>
      <c r="J155" s="28">
        <v>25</v>
      </c>
      <c r="K155" s="28">
        <v>33</v>
      </c>
    </row>
    <row r="156" spans="2:11" ht="15" customHeight="1" thickBot="1" x14ac:dyDescent="0.25">
      <c r="B156" s="39" t="s">
        <v>224</v>
      </c>
      <c r="C156" s="28">
        <v>0</v>
      </c>
      <c r="D156" s="28">
        <v>7</v>
      </c>
      <c r="E156" s="28">
        <v>5</v>
      </c>
      <c r="F156" s="28">
        <v>1</v>
      </c>
      <c r="G156" s="28">
        <v>0</v>
      </c>
      <c r="H156" s="28">
        <v>1</v>
      </c>
      <c r="I156" s="28">
        <v>1</v>
      </c>
      <c r="J156" s="28">
        <v>0</v>
      </c>
      <c r="K156" s="28">
        <v>5</v>
      </c>
    </row>
    <row r="157" spans="2:11" ht="15" customHeight="1" thickBot="1" x14ac:dyDescent="0.25">
      <c r="B157" s="39" t="s">
        <v>225</v>
      </c>
      <c r="C157" s="28">
        <v>0</v>
      </c>
      <c r="D157" s="28">
        <v>5</v>
      </c>
      <c r="E157" s="28">
        <v>4</v>
      </c>
      <c r="F157" s="28">
        <v>0</v>
      </c>
      <c r="G157" s="28">
        <v>0</v>
      </c>
      <c r="H157" s="28">
        <v>1</v>
      </c>
      <c r="I157" s="28">
        <v>3</v>
      </c>
      <c r="J157" s="28">
        <v>0</v>
      </c>
      <c r="K157" s="28">
        <v>0</v>
      </c>
    </row>
    <row r="158" spans="2:11" ht="15" customHeight="1" thickBot="1" x14ac:dyDescent="0.25">
      <c r="B158" s="39" t="s">
        <v>226</v>
      </c>
      <c r="C158" s="28">
        <v>0</v>
      </c>
      <c r="D158" s="28">
        <v>9</v>
      </c>
      <c r="E158" s="28">
        <v>15</v>
      </c>
      <c r="F158" s="28">
        <v>0</v>
      </c>
      <c r="G158" s="28">
        <v>0</v>
      </c>
      <c r="H158" s="28">
        <v>1</v>
      </c>
      <c r="I158" s="28">
        <v>0</v>
      </c>
      <c r="J158" s="28">
        <v>4</v>
      </c>
      <c r="K158" s="28">
        <v>2</v>
      </c>
    </row>
    <row r="159" spans="2:11" ht="15" customHeight="1" thickBot="1" x14ac:dyDescent="0.25">
      <c r="B159" s="39" t="s">
        <v>227</v>
      </c>
      <c r="C159" s="28">
        <v>0</v>
      </c>
      <c r="D159" s="28">
        <v>8</v>
      </c>
      <c r="E159" s="28">
        <v>8</v>
      </c>
      <c r="F159" s="28">
        <v>0</v>
      </c>
      <c r="G159" s="28">
        <v>0</v>
      </c>
      <c r="H159" s="28">
        <v>4</v>
      </c>
      <c r="I159" s="28">
        <v>3</v>
      </c>
      <c r="J159" s="28">
        <v>7</v>
      </c>
      <c r="K159" s="28">
        <v>3</v>
      </c>
    </row>
    <row r="160" spans="2:11" ht="15" customHeight="1" thickBot="1" x14ac:dyDescent="0.25">
      <c r="B160" s="61" t="s">
        <v>228</v>
      </c>
      <c r="C160" s="65">
        <v>0</v>
      </c>
      <c r="D160" s="65">
        <v>17</v>
      </c>
      <c r="E160" s="65">
        <v>11</v>
      </c>
      <c r="F160" s="65">
        <v>1</v>
      </c>
      <c r="G160" s="65">
        <v>0</v>
      </c>
      <c r="H160" s="65">
        <v>11</v>
      </c>
      <c r="I160" s="65">
        <v>7</v>
      </c>
      <c r="J160" s="65">
        <v>3</v>
      </c>
      <c r="K160" s="65">
        <v>7</v>
      </c>
    </row>
    <row r="161" spans="2:11" ht="15" customHeight="1" thickBot="1" x14ac:dyDescent="0.25">
      <c r="B161" s="39" t="s">
        <v>229</v>
      </c>
      <c r="C161" s="59">
        <v>0</v>
      </c>
      <c r="D161" s="59">
        <v>2</v>
      </c>
      <c r="E161" s="59">
        <v>1</v>
      </c>
      <c r="F161" s="59">
        <v>0</v>
      </c>
      <c r="G161" s="59">
        <v>0</v>
      </c>
      <c r="H161" s="59">
        <v>1</v>
      </c>
      <c r="I161" s="59">
        <v>0</v>
      </c>
      <c r="J161" s="59">
        <v>0</v>
      </c>
      <c r="K161" s="59">
        <v>2</v>
      </c>
    </row>
    <row r="162" spans="2:11" ht="15" customHeight="1" thickBot="1" x14ac:dyDescent="0.25">
      <c r="B162" s="39" t="s">
        <v>230</v>
      </c>
      <c r="C162" s="28">
        <v>0</v>
      </c>
      <c r="D162" s="28">
        <v>5</v>
      </c>
      <c r="E162" s="28">
        <v>3</v>
      </c>
      <c r="F162" s="28">
        <v>0</v>
      </c>
      <c r="G162" s="28">
        <v>0</v>
      </c>
      <c r="H162" s="28">
        <v>0</v>
      </c>
      <c r="I162" s="28">
        <v>1</v>
      </c>
      <c r="J162" s="28">
        <v>3</v>
      </c>
      <c r="K162" s="28">
        <v>4</v>
      </c>
    </row>
    <row r="163" spans="2:11" ht="15" customHeight="1" thickBot="1" x14ac:dyDescent="0.25">
      <c r="B163" s="39" t="s">
        <v>231</v>
      </c>
      <c r="C163" s="28">
        <v>0</v>
      </c>
      <c r="D163" s="28">
        <v>21</v>
      </c>
      <c r="E163" s="28">
        <v>24</v>
      </c>
      <c r="F163" s="28">
        <v>0</v>
      </c>
      <c r="G163" s="28">
        <v>1</v>
      </c>
      <c r="H163" s="28">
        <v>3</v>
      </c>
      <c r="I163" s="28">
        <v>21</v>
      </c>
      <c r="J163" s="28">
        <v>6</v>
      </c>
      <c r="K163" s="28">
        <v>11</v>
      </c>
    </row>
    <row r="164" spans="2:11" ht="15" customHeight="1" thickBot="1" x14ac:dyDescent="0.25">
      <c r="B164" s="57" t="s">
        <v>232</v>
      </c>
      <c r="C164" s="51">
        <v>0</v>
      </c>
      <c r="D164" s="51">
        <v>1</v>
      </c>
      <c r="E164" s="51">
        <v>1</v>
      </c>
      <c r="F164" s="51">
        <v>0</v>
      </c>
      <c r="G164" s="51">
        <v>0</v>
      </c>
      <c r="H164" s="51">
        <v>1</v>
      </c>
      <c r="I164" s="51">
        <v>2</v>
      </c>
      <c r="J164" s="51">
        <v>0</v>
      </c>
      <c r="K164" s="51">
        <v>0</v>
      </c>
    </row>
    <row r="165" spans="2:11" ht="15" customHeight="1" thickBot="1" x14ac:dyDescent="0.25">
      <c r="B165" s="63" t="s">
        <v>233</v>
      </c>
      <c r="C165" s="28">
        <v>0</v>
      </c>
      <c r="D165" s="28">
        <v>46</v>
      </c>
      <c r="E165" s="28">
        <v>21</v>
      </c>
      <c r="F165" s="28">
        <v>6</v>
      </c>
      <c r="G165" s="28">
        <v>0</v>
      </c>
      <c r="H165" s="28">
        <v>13</v>
      </c>
      <c r="I165" s="28">
        <v>31</v>
      </c>
      <c r="J165" s="28">
        <v>16</v>
      </c>
      <c r="K165" s="28">
        <v>15</v>
      </c>
    </row>
    <row r="166" spans="2:11" ht="15" customHeight="1" thickBot="1" x14ac:dyDescent="0.25">
      <c r="B166" s="39" t="s">
        <v>234</v>
      </c>
      <c r="C166" s="28">
        <v>0</v>
      </c>
      <c r="D166" s="28">
        <v>15</v>
      </c>
      <c r="E166" s="28">
        <v>4</v>
      </c>
      <c r="F166" s="28">
        <v>1</v>
      </c>
      <c r="G166" s="28">
        <v>0</v>
      </c>
      <c r="H166" s="28">
        <v>1</v>
      </c>
      <c r="I166" s="28">
        <v>4</v>
      </c>
      <c r="J166" s="28">
        <v>4</v>
      </c>
      <c r="K166" s="28">
        <v>10</v>
      </c>
    </row>
    <row r="167" spans="2:11" ht="15" customHeight="1" thickBot="1" x14ac:dyDescent="0.25">
      <c r="B167" s="39" t="s">
        <v>235</v>
      </c>
      <c r="C167" s="28">
        <v>0</v>
      </c>
      <c r="D167" s="28">
        <v>3</v>
      </c>
      <c r="E167" s="28">
        <v>4</v>
      </c>
      <c r="F167" s="28">
        <v>0</v>
      </c>
      <c r="G167" s="28">
        <v>0</v>
      </c>
      <c r="H167" s="28">
        <v>2</v>
      </c>
      <c r="I167" s="28">
        <v>2</v>
      </c>
      <c r="J167" s="28">
        <v>1</v>
      </c>
      <c r="K167" s="28">
        <v>1</v>
      </c>
    </row>
    <row r="168" spans="2:11" ht="15" customHeight="1" thickBot="1" x14ac:dyDescent="0.25">
      <c r="B168" s="39" t="s">
        <v>236</v>
      </c>
      <c r="C168" s="28">
        <v>0</v>
      </c>
      <c r="D168" s="28">
        <v>9</v>
      </c>
      <c r="E168" s="28">
        <v>6</v>
      </c>
      <c r="F168" s="28">
        <v>0</v>
      </c>
      <c r="G168" s="28">
        <v>0</v>
      </c>
      <c r="H168" s="28">
        <v>10</v>
      </c>
      <c r="I168" s="28">
        <v>1</v>
      </c>
      <c r="J168" s="28">
        <v>2</v>
      </c>
      <c r="K168" s="28">
        <v>0</v>
      </c>
    </row>
    <row r="169" spans="2:11" ht="15" customHeight="1" thickBot="1" x14ac:dyDescent="0.25">
      <c r="B169" s="39" t="s">
        <v>237</v>
      </c>
      <c r="C169" s="28">
        <v>0</v>
      </c>
      <c r="D169" s="28">
        <v>1</v>
      </c>
      <c r="E169" s="28">
        <v>0</v>
      </c>
      <c r="F169" s="28">
        <v>0</v>
      </c>
      <c r="G169" s="28">
        <v>0</v>
      </c>
      <c r="H169" s="28">
        <v>2</v>
      </c>
      <c r="I169" s="28">
        <v>0</v>
      </c>
      <c r="J169" s="28">
        <v>1</v>
      </c>
      <c r="K169" s="28">
        <v>1</v>
      </c>
    </row>
    <row r="170" spans="2:11" ht="15" customHeight="1" thickBot="1" x14ac:dyDescent="0.25">
      <c r="B170" s="39" t="s">
        <v>238</v>
      </c>
      <c r="C170" s="28">
        <v>0</v>
      </c>
      <c r="D170" s="28">
        <v>3</v>
      </c>
      <c r="E170" s="28">
        <v>1</v>
      </c>
      <c r="F170" s="28">
        <v>0</v>
      </c>
      <c r="G170" s="28">
        <v>0</v>
      </c>
      <c r="H170" s="28">
        <v>1</v>
      </c>
      <c r="I170" s="28">
        <v>1</v>
      </c>
      <c r="J170" s="28">
        <v>0</v>
      </c>
      <c r="K170" s="28">
        <v>0</v>
      </c>
    </row>
    <row r="171" spans="2:11" ht="15" customHeight="1" thickBot="1" x14ac:dyDescent="0.25">
      <c r="B171" s="61" t="s">
        <v>239</v>
      </c>
      <c r="C171" s="65">
        <v>0</v>
      </c>
      <c r="D171" s="65">
        <v>1</v>
      </c>
      <c r="E171" s="65">
        <v>0</v>
      </c>
      <c r="F171" s="65">
        <v>1</v>
      </c>
      <c r="G171" s="65">
        <v>0</v>
      </c>
      <c r="H171" s="65">
        <v>1</v>
      </c>
      <c r="I171" s="65">
        <v>0</v>
      </c>
      <c r="J171" s="65">
        <v>1</v>
      </c>
      <c r="K171" s="65">
        <v>0</v>
      </c>
    </row>
    <row r="172" spans="2:11" ht="15" customHeight="1" thickBot="1" x14ac:dyDescent="0.25">
      <c r="B172" s="39" t="s">
        <v>240</v>
      </c>
      <c r="C172" s="59">
        <v>0</v>
      </c>
      <c r="D172" s="59">
        <v>1</v>
      </c>
      <c r="E172" s="59">
        <v>1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1</v>
      </c>
    </row>
    <row r="173" spans="2:11" ht="15" customHeight="1" thickBot="1" x14ac:dyDescent="0.25">
      <c r="B173" s="39" t="s">
        <v>241</v>
      </c>
      <c r="C173" s="28">
        <v>0</v>
      </c>
      <c r="D173" s="28">
        <v>58</v>
      </c>
      <c r="E173" s="28">
        <v>32</v>
      </c>
      <c r="F173" s="28">
        <v>3</v>
      </c>
      <c r="G173" s="28">
        <v>0</v>
      </c>
      <c r="H173" s="28">
        <v>28</v>
      </c>
      <c r="I173" s="28">
        <v>57</v>
      </c>
      <c r="J173" s="28">
        <v>19</v>
      </c>
      <c r="K173" s="28">
        <v>16</v>
      </c>
    </row>
    <row r="174" spans="2:11" ht="15" customHeight="1" thickBot="1" x14ac:dyDescent="0.25">
      <c r="B174" s="39" t="s">
        <v>242</v>
      </c>
      <c r="C174" s="28">
        <v>0</v>
      </c>
      <c r="D174" s="28">
        <v>6</v>
      </c>
      <c r="E174" s="28">
        <v>2</v>
      </c>
      <c r="F174" s="28">
        <v>0</v>
      </c>
      <c r="G174" s="28">
        <v>0</v>
      </c>
      <c r="H174" s="28">
        <v>0</v>
      </c>
      <c r="I174" s="28">
        <v>4</v>
      </c>
      <c r="J174" s="28">
        <v>2</v>
      </c>
      <c r="K174" s="28">
        <v>0</v>
      </c>
    </row>
    <row r="175" spans="2:11" ht="15" customHeight="1" thickBot="1" x14ac:dyDescent="0.25">
      <c r="B175" s="39" t="s">
        <v>243</v>
      </c>
      <c r="C175" s="28">
        <v>0</v>
      </c>
      <c r="D175" s="28">
        <v>30</v>
      </c>
      <c r="E175" s="28">
        <v>13</v>
      </c>
      <c r="F175" s="28">
        <v>5</v>
      </c>
      <c r="G175" s="28">
        <v>0</v>
      </c>
      <c r="H175" s="28">
        <v>14</v>
      </c>
      <c r="I175" s="28">
        <v>22</v>
      </c>
      <c r="J175" s="28">
        <v>13</v>
      </c>
      <c r="K175" s="28">
        <v>14</v>
      </c>
    </row>
    <row r="176" spans="2:11" ht="15" customHeight="1" thickBot="1" x14ac:dyDescent="0.25">
      <c r="B176" s="39" t="s">
        <v>244</v>
      </c>
      <c r="C176" s="28">
        <v>0</v>
      </c>
      <c r="D176" s="28">
        <v>5</v>
      </c>
      <c r="E176" s="28">
        <v>4</v>
      </c>
      <c r="F176" s="28">
        <v>2</v>
      </c>
      <c r="G176" s="28">
        <v>0</v>
      </c>
      <c r="H176" s="28">
        <v>0</v>
      </c>
      <c r="I176" s="28">
        <v>3</v>
      </c>
      <c r="J176" s="28">
        <v>1</v>
      </c>
      <c r="K176" s="28">
        <v>1</v>
      </c>
    </row>
    <row r="177" spans="2:11" ht="15" customHeight="1" thickBot="1" x14ac:dyDescent="0.25">
      <c r="B177" s="39" t="s">
        <v>245</v>
      </c>
      <c r="C177" s="28">
        <v>0</v>
      </c>
      <c r="D177" s="28">
        <v>0</v>
      </c>
      <c r="E177" s="28">
        <v>3</v>
      </c>
      <c r="F177" s="28">
        <v>0</v>
      </c>
      <c r="G177" s="28">
        <v>0</v>
      </c>
      <c r="H177" s="28">
        <v>0</v>
      </c>
      <c r="I177" s="28">
        <v>2</v>
      </c>
      <c r="J177" s="28">
        <v>0</v>
      </c>
      <c r="K177" s="28">
        <v>0</v>
      </c>
    </row>
    <row r="178" spans="2:11" ht="15" customHeight="1" thickBot="1" x14ac:dyDescent="0.25">
      <c r="B178" s="57" t="s">
        <v>246</v>
      </c>
      <c r="C178" s="58">
        <v>0</v>
      </c>
      <c r="D178" s="58">
        <v>5</v>
      </c>
      <c r="E178" s="58">
        <v>0</v>
      </c>
      <c r="F178" s="58">
        <v>0</v>
      </c>
      <c r="G178" s="58">
        <v>0</v>
      </c>
      <c r="H178" s="58">
        <v>0</v>
      </c>
      <c r="I178" s="58">
        <v>3</v>
      </c>
      <c r="J178" s="58">
        <v>0</v>
      </c>
      <c r="K178" s="58">
        <v>1</v>
      </c>
    </row>
    <row r="179" spans="2:11" ht="15" customHeight="1" thickBot="1" x14ac:dyDescent="0.25">
      <c r="B179" s="63" t="s">
        <v>247</v>
      </c>
      <c r="C179" s="59">
        <v>0</v>
      </c>
      <c r="D179" s="59">
        <v>26</v>
      </c>
      <c r="E179" s="59">
        <v>17</v>
      </c>
      <c r="F179" s="59">
        <v>0</v>
      </c>
      <c r="G179" s="59">
        <v>2</v>
      </c>
      <c r="H179" s="59">
        <v>9</v>
      </c>
      <c r="I179" s="59">
        <v>17</v>
      </c>
      <c r="J179" s="59">
        <v>4</v>
      </c>
      <c r="K179" s="59">
        <v>11</v>
      </c>
    </row>
    <row r="180" spans="2:11" ht="15" customHeight="1" thickBot="1" x14ac:dyDescent="0.25">
      <c r="B180" s="39" t="s">
        <v>248</v>
      </c>
      <c r="C180" s="28">
        <v>0</v>
      </c>
      <c r="D180" s="28">
        <v>5</v>
      </c>
      <c r="E180" s="28">
        <v>1</v>
      </c>
      <c r="F180" s="28">
        <v>0</v>
      </c>
      <c r="G180" s="28">
        <v>0</v>
      </c>
      <c r="H180" s="28">
        <v>0</v>
      </c>
      <c r="I180" s="28">
        <v>2</v>
      </c>
      <c r="J180" s="28">
        <v>2</v>
      </c>
      <c r="K180" s="28">
        <v>2</v>
      </c>
    </row>
    <row r="181" spans="2:11" ht="15" customHeight="1" thickBot="1" x14ac:dyDescent="0.25">
      <c r="B181" s="61" t="s">
        <v>249</v>
      </c>
      <c r="C181" s="51">
        <v>0</v>
      </c>
      <c r="D181" s="51">
        <v>3</v>
      </c>
      <c r="E181" s="51">
        <v>2</v>
      </c>
      <c r="F181" s="51">
        <v>0</v>
      </c>
      <c r="G181" s="51">
        <v>0</v>
      </c>
      <c r="H181" s="51">
        <v>1</v>
      </c>
      <c r="I181" s="51">
        <v>1</v>
      </c>
      <c r="J181" s="51">
        <v>3</v>
      </c>
      <c r="K181" s="51">
        <v>0</v>
      </c>
    </row>
    <row r="182" spans="2:11" ht="15" customHeight="1" thickBot="1" x14ac:dyDescent="0.25">
      <c r="B182" s="39" t="s">
        <v>250</v>
      </c>
      <c r="C182" s="28">
        <v>0</v>
      </c>
      <c r="D182" s="28">
        <v>80</v>
      </c>
      <c r="E182" s="28">
        <v>29</v>
      </c>
      <c r="F182" s="28">
        <v>2</v>
      </c>
      <c r="G182" s="28">
        <v>1</v>
      </c>
      <c r="H182" s="28">
        <v>15</v>
      </c>
      <c r="I182" s="28">
        <v>43</v>
      </c>
      <c r="J182" s="28">
        <v>21</v>
      </c>
      <c r="K182" s="28">
        <v>13</v>
      </c>
    </row>
    <row r="183" spans="2:11" ht="15" customHeight="1" thickBot="1" x14ac:dyDescent="0.25">
      <c r="B183" s="39" t="s">
        <v>251</v>
      </c>
      <c r="C183" s="28">
        <v>0</v>
      </c>
      <c r="D183" s="28">
        <v>7</v>
      </c>
      <c r="E183" s="28">
        <v>1</v>
      </c>
      <c r="F183" s="28">
        <v>0</v>
      </c>
      <c r="G183" s="28">
        <v>0</v>
      </c>
      <c r="H183" s="28">
        <v>0</v>
      </c>
      <c r="I183" s="28">
        <v>1</v>
      </c>
      <c r="J183" s="28">
        <v>0</v>
      </c>
      <c r="K183" s="28">
        <v>1</v>
      </c>
    </row>
    <row r="184" spans="2:11" ht="15" customHeight="1" thickBot="1" x14ac:dyDescent="0.25">
      <c r="B184" s="39" t="s">
        <v>252</v>
      </c>
      <c r="C184" s="28">
        <v>0</v>
      </c>
      <c r="D184" s="28">
        <v>3</v>
      </c>
      <c r="E184" s="28">
        <v>2</v>
      </c>
      <c r="F184" s="28">
        <v>0</v>
      </c>
      <c r="G184" s="28">
        <v>0</v>
      </c>
      <c r="H184" s="28">
        <v>0</v>
      </c>
      <c r="I184" s="28">
        <v>1</v>
      </c>
      <c r="J184" s="28">
        <v>1</v>
      </c>
      <c r="K184" s="28">
        <v>3</v>
      </c>
    </row>
    <row r="185" spans="2:11" ht="15" customHeight="1" thickBot="1" x14ac:dyDescent="0.25">
      <c r="B185" s="39" t="s">
        <v>253</v>
      </c>
      <c r="C185" s="28">
        <v>0</v>
      </c>
      <c r="D185" s="28">
        <v>9</v>
      </c>
      <c r="E185" s="28">
        <v>3</v>
      </c>
      <c r="F185" s="28">
        <v>0</v>
      </c>
      <c r="G185" s="28">
        <v>0</v>
      </c>
      <c r="H185" s="28">
        <v>2</v>
      </c>
      <c r="I185" s="28">
        <v>4</v>
      </c>
      <c r="J185" s="28">
        <v>0</v>
      </c>
      <c r="K185" s="28">
        <v>1</v>
      </c>
    </row>
    <row r="186" spans="2:11" ht="15" customHeight="1" thickBot="1" x14ac:dyDescent="0.25">
      <c r="B186" s="57" t="s">
        <v>254</v>
      </c>
      <c r="C186" s="51">
        <v>0</v>
      </c>
      <c r="D186" s="51">
        <v>7</v>
      </c>
      <c r="E186" s="51">
        <v>0</v>
      </c>
      <c r="F186" s="51">
        <v>0</v>
      </c>
      <c r="G186" s="51">
        <v>0</v>
      </c>
      <c r="H186" s="51">
        <v>0</v>
      </c>
      <c r="I186" s="51">
        <v>2</v>
      </c>
      <c r="J186" s="51">
        <v>0</v>
      </c>
      <c r="K186" s="51">
        <v>0</v>
      </c>
    </row>
    <row r="187" spans="2:11" ht="15" customHeight="1" thickBot="1" x14ac:dyDescent="0.25">
      <c r="B187" s="63" t="s">
        <v>255</v>
      </c>
      <c r="C187" s="28">
        <v>0</v>
      </c>
      <c r="D187" s="28">
        <v>33</v>
      </c>
      <c r="E187" s="28">
        <v>10</v>
      </c>
      <c r="F187" s="28">
        <v>1</v>
      </c>
      <c r="G187" s="28">
        <v>0</v>
      </c>
      <c r="H187" s="28">
        <v>4</v>
      </c>
      <c r="I187" s="28">
        <v>15</v>
      </c>
      <c r="J187" s="28">
        <v>5</v>
      </c>
      <c r="K187" s="28">
        <v>8</v>
      </c>
    </row>
    <row r="188" spans="2:11" ht="15" customHeight="1" thickBot="1" x14ac:dyDescent="0.25">
      <c r="B188" s="39" t="s">
        <v>256</v>
      </c>
      <c r="C188" s="28">
        <v>0</v>
      </c>
      <c r="D188" s="28">
        <v>4</v>
      </c>
      <c r="E188" s="28">
        <v>5</v>
      </c>
      <c r="F188" s="28">
        <v>0</v>
      </c>
      <c r="G188" s="28">
        <v>0</v>
      </c>
      <c r="H188" s="28">
        <v>0</v>
      </c>
      <c r="I188" s="28">
        <v>1</v>
      </c>
      <c r="J188" s="28">
        <v>4</v>
      </c>
      <c r="K188" s="28">
        <v>5</v>
      </c>
    </row>
    <row r="189" spans="2:11" ht="15" customHeight="1" thickBot="1" x14ac:dyDescent="0.25">
      <c r="B189" s="39" t="s">
        <v>257</v>
      </c>
      <c r="C189" s="28">
        <v>0</v>
      </c>
      <c r="D189" s="28">
        <v>5</v>
      </c>
      <c r="E189" s="28">
        <v>0</v>
      </c>
      <c r="F189" s="28">
        <v>0</v>
      </c>
      <c r="G189" s="28">
        <v>0</v>
      </c>
      <c r="H189" s="28">
        <v>0</v>
      </c>
      <c r="I189" s="28">
        <v>2</v>
      </c>
      <c r="J189" s="28">
        <v>0</v>
      </c>
      <c r="K189" s="28">
        <v>1</v>
      </c>
    </row>
    <row r="190" spans="2:11" ht="15" customHeight="1" thickBot="1" x14ac:dyDescent="0.25">
      <c r="B190" s="61" t="s">
        <v>258</v>
      </c>
      <c r="C190" s="51">
        <v>0</v>
      </c>
      <c r="D190" s="51">
        <v>2</v>
      </c>
      <c r="E190" s="51">
        <v>2</v>
      </c>
      <c r="F190" s="51">
        <v>1</v>
      </c>
      <c r="G190" s="51">
        <v>0</v>
      </c>
      <c r="H190" s="51">
        <v>2</v>
      </c>
      <c r="I190" s="51">
        <v>1</v>
      </c>
      <c r="J190" s="51">
        <v>2</v>
      </c>
      <c r="K190" s="51">
        <v>1</v>
      </c>
    </row>
    <row r="191" spans="2:11" ht="15" customHeight="1" thickBot="1" x14ac:dyDescent="0.25">
      <c r="B191" s="39" t="s">
        <v>259</v>
      </c>
      <c r="C191" s="28">
        <v>0</v>
      </c>
      <c r="D191" s="28">
        <v>0</v>
      </c>
      <c r="E191" s="28">
        <v>4</v>
      </c>
      <c r="F191" s="28">
        <v>1</v>
      </c>
      <c r="G191" s="28">
        <v>0</v>
      </c>
      <c r="H191" s="28">
        <v>1</v>
      </c>
      <c r="I191" s="28">
        <v>1</v>
      </c>
      <c r="J191" s="28">
        <v>0</v>
      </c>
      <c r="K191" s="28">
        <v>1</v>
      </c>
    </row>
    <row r="192" spans="2:11" ht="15" customHeight="1" thickBot="1" x14ac:dyDescent="0.25">
      <c r="B192" s="39" t="s">
        <v>260</v>
      </c>
      <c r="C192" s="28">
        <v>0</v>
      </c>
      <c r="D192" s="28">
        <v>1</v>
      </c>
      <c r="E192" s="28">
        <v>2</v>
      </c>
      <c r="F192" s="28">
        <v>1</v>
      </c>
      <c r="G192" s="28">
        <v>0</v>
      </c>
      <c r="H192" s="28">
        <v>1</v>
      </c>
      <c r="I192" s="28">
        <v>1</v>
      </c>
      <c r="J192" s="28">
        <v>0</v>
      </c>
      <c r="K192" s="28">
        <v>2</v>
      </c>
    </row>
    <row r="193" spans="2:11" ht="15" customHeight="1" thickBot="1" x14ac:dyDescent="0.25">
      <c r="B193" s="61" t="s">
        <v>261</v>
      </c>
      <c r="C193" s="65">
        <v>0</v>
      </c>
      <c r="D193" s="65">
        <v>16</v>
      </c>
      <c r="E193" s="65">
        <v>11</v>
      </c>
      <c r="F193" s="65">
        <v>0</v>
      </c>
      <c r="G193" s="65">
        <v>0</v>
      </c>
      <c r="H193" s="65">
        <v>2</v>
      </c>
      <c r="I193" s="65">
        <v>8</v>
      </c>
      <c r="J193" s="65">
        <v>2</v>
      </c>
      <c r="K193" s="65">
        <v>6</v>
      </c>
    </row>
    <row r="194" spans="2:11" ht="15" customHeight="1" thickBot="1" x14ac:dyDescent="0.25">
      <c r="B194" s="39" t="s">
        <v>262</v>
      </c>
      <c r="C194" s="59">
        <v>0</v>
      </c>
      <c r="D194" s="59">
        <v>104</v>
      </c>
      <c r="E194" s="59">
        <v>65</v>
      </c>
      <c r="F194" s="59">
        <v>3</v>
      </c>
      <c r="G194" s="59">
        <v>2</v>
      </c>
      <c r="H194" s="59">
        <v>35</v>
      </c>
      <c r="I194" s="59">
        <v>84</v>
      </c>
      <c r="J194" s="59">
        <v>44</v>
      </c>
      <c r="K194" s="59">
        <v>36</v>
      </c>
    </row>
    <row r="195" spans="2:11" ht="15" customHeight="1" thickBot="1" x14ac:dyDescent="0.25">
      <c r="B195" s="39" t="s">
        <v>263</v>
      </c>
      <c r="C195" s="28">
        <v>0</v>
      </c>
      <c r="D195" s="28">
        <v>14</v>
      </c>
      <c r="E195" s="28">
        <v>10</v>
      </c>
      <c r="F195" s="28">
        <v>0</v>
      </c>
      <c r="G195" s="28">
        <v>0</v>
      </c>
      <c r="H195" s="28">
        <v>1</v>
      </c>
      <c r="I195" s="28">
        <v>3</v>
      </c>
      <c r="J195" s="28">
        <v>4</v>
      </c>
      <c r="K195" s="28">
        <v>0</v>
      </c>
    </row>
    <row r="196" spans="2:11" ht="15" customHeight="1" thickBot="1" x14ac:dyDescent="0.25">
      <c r="B196" s="61" t="s">
        <v>264</v>
      </c>
      <c r="C196" s="65">
        <v>0</v>
      </c>
      <c r="D196" s="65">
        <v>3</v>
      </c>
      <c r="E196" s="65">
        <v>2</v>
      </c>
      <c r="F196" s="65">
        <v>0</v>
      </c>
      <c r="G196" s="65">
        <v>0</v>
      </c>
      <c r="H196" s="65">
        <v>0</v>
      </c>
      <c r="I196" s="65">
        <v>1</v>
      </c>
      <c r="J196" s="65">
        <v>4</v>
      </c>
      <c r="K196" s="65">
        <v>0</v>
      </c>
    </row>
    <row r="197" spans="2:11" ht="15" customHeight="1" thickBot="1" x14ac:dyDescent="0.25">
      <c r="B197" s="39" t="s">
        <v>265</v>
      </c>
      <c r="C197" s="59">
        <v>0</v>
      </c>
      <c r="D197" s="59">
        <v>5</v>
      </c>
      <c r="E197" s="59">
        <v>2</v>
      </c>
      <c r="F197" s="59">
        <v>0</v>
      </c>
      <c r="G197" s="59">
        <v>0</v>
      </c>
      <c r="H197" s="59">
        <v>0</v>
      </c>
      <c r="I197" s="59">
        <v>2</v>
      </c>
      <c r="J197" s="59">
        <v>1</v>
      </c>
      <c r="K197" s="59">
        <v>4</v>
      </c>
    </row>
    <row r="198" spans="2:11" ht="15" customHeight="1" thickBot="1" x14ac:dyDescent="0.25">
      <c r="B198" s="39" t="s">
        <v>266</v>
      </c>
      <c r="C198" s="28">
        <v>0</v>
      </c>
      <c r="D198" s="28">
        <v>37</v>
      </c>
      <c r="E198" s="28">
        <v>49</v>
      </c>
      <c r="F198" s="28">
        <v>0</v>
      </c>
      <c r="G198" s="28">
        <v>0</v>
      </c>
      <c r="H198" s="28">
        <v>6</v>
      </c>
      <c r="I198" s="28">
        <v>37</v>
      </c>
      <c r="J198" s="28">
        <v>18</v>
      </c>
      <c r="K198" s="28">
        <v>8</v>
      </c>
    </row>
    <row r="199" spans="2:11" ht="15" customHeight="1" thickBot="1" x14ac:dyDescent="0.25">
      <c r="B199" s="39" t="s">
        <v>267</v>
      </c>
      <c r="C199" s="28">
        <v>0</v>
      </c>
      <c r="D199" s="28">
        <v>10</v>
      </c>
      <c r="E199" s="28">
        <v>15</v>
      </c>
      <c r="F199" s="28">
        <v>0</v>
      </c>
      <c r="G199" s="28">
        <v>2</v>
      </c>
      <c r="H199" s="28">
        <v>1</v>
      </c>
      <c r="I199" s="28">
        <v>4</v>
      </c>
      <c r="J199" s="28">
        <v>1</v>
      </c>
      <c r="K199" s="28">
        <v>1</v>
      </c>
    </row>
    <row r="200" spans="2:11" ht="15" customHeight="1" thickBot="1" x14ac:dyDescent="0.25">
      <c r="B200" s="39" t="s">
        <v>268</v>
      </c>
      <c r="C200" s="28">
        <v>0</v>
      </c>
      <c r="D200" s="28">
        <v>4</v>
      </c>
      <c r="E200" s="28">
        <v>0</v>
      </c>
      <c r="F200" s="28">
        <v>0</v>
      </c>
      <c r="G200" s="28">
        <v>0</v>
      </c>
      <c r="H200" s="28">
        <v>2</v>
      </c>
      <c r="I200" s="28">
        <v>0</v>
      </c>
      <c r="J200" s="28">
        <v>2</v>
      </c>
      <c r="K200" s="28">
        <v>0</v>
      </c>
    </row>
    <row r="201" spans="2:11" ht="15" customHeight="1" thickBot="1" x14ac:dyDescent="0.25">
      <c r="B201" s="61" t="s">
        <v>269</v>
      </c>
      <c r="C201" s="65">
        <v>0</v>
      </c>
      <c r="D201" s="65">
        <v>0</v>
      </c>
      <c r="E201" s="65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1</v>
      </c>
    </row>
    <row r="202" spans="2:11" ht="15" customHeight="1" thickBot="1" x14ac:dyDescent="0.25">
      <c r="B202" s="39" t="s">
        <v>270</v>
      </c>
      <c r="C202" s="59">
        <v>0</v>
      </c>
      <c r="D202" s="59">
        <v>73</v>
      </c>
      <c r="E202" s="59">
        <v>27</v>
      </c>
      <c r="F202" s="59">
        <v>0</v>
      </c>
      <c r="G202" s="59">
        <v>0</v>
      </c>
      <c r="H202" s="59">
        <v>25</v>
      </c>
      <c r="I202" s="59">
        <v>36</v>
      </c>
      <c r="J202" s="59">
        <v>31</v>
      </c>
      <c r="K202" s="59">
        <v>16</v>
      </c>
    </row>
    <row r="203" spans="2:11" ht="15" customHeight="1" thickBot="1" x14ac:dyDescent="0.25">
      <c r="B203" s="39" t="s">
        <v>271</v>
      </c>
      <c r="C203" s="28">
        <v>0</v>
      </c>
      <c r="D203" s="28">
        <v>2</v>
      </c>
      <c r="E203" s="28">
        <v>2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</row>
    <row r="204" spans="2:11" ht="15" customHeight="1" thickBot="1" x14ac:dyDescent="0.25">
      <c r="B204" s="39" t="s">
        <v>272</v>
      </c>
      <c r="C204" s="28">
        <v>0</v>
      </c>
      <c r="D204" s="28">
        <v>16</v>
      </c>
      <c r="E204" s="28">
        <v>6</v>
      </c>
      <c r="F204" s="28">
        <v>0</v>
      </c>
      <c r="G204" s="28">
        <v>0</v>
      </c>
      <c r="H204" s="28">
        <v>1</v>
      </c>
      <c r="I204" s="28">
        <v>7</v>
      </c>
      <c r="J204" s="28">
        <v>3</v>
      </c>
      <c r="K204" s="28">
        <v>4</v>
      </c>
    </row>
    <row r="205" spans="2:11" ht="15" customHeight="1" thickBot="1" x14ac:dyDescent="0.25">
      <c r="B205" s="39" t="s">
        <v>273</v>
      </c>
      <c r="C205" s="28">
        <v>0</v>
      </c>
      <c r="D205" s="28">
        <v>18</v>
      </c>
      <c r="E205" s="28">
        <v>2</v>
      </c>
      <c r="F205" s="28">
        <v>2</v>
      </c>
      <c r="G205" s="28">
        <v>1</v>
      </c>
      <c r="H205" s="28">
        <v>5</v>
      </c>
      <c r="I205" s="28">
        <v>7</v>
      </c>
      <c r="J205" s="28">
        <v>9</v>
      </c>
      <c r="K205" s="28">
        <v>8</v>
      </c>
    </row>
    <row r="206" spans="2:11" ht="15" customHeight="1" thickBot="1" x14ac:dyDescent="0.25">
      <c r="B206" s="39" t="s">
        <v>274</v>
      </c>
      <c r="C206" s="28">
        <v>0</v>
      </c>
      <c r="D206" s="28">
        <v>5</v>
      </c>
      <c r="E206" s="28">
        <v>3</v>
      </c>
      <c r="F206" s="28">
        <v>0</v>
      </c>
      <c r="G206" s="28">
        <v>0</v>
      </c>
      <c r="H206" s="28">
        <v>1</v>
      </c>
      <c r="I206" s="28">
        <v>1</v>
      </c>
      <c r="J206" s="28">
        <v>2</v>
      </c>
      <c r="K206" s="28">
        <v>1</v>
      </c>
    </row>
    <row r="207" spans="2:11" ht="15" customHeight="1" thickBot="1" x14ac:dyDescent="0.25">
      <c r="B207" s="39" t="s">
        <v>275</v>
      </c>
      <c r="C207" s="28">
        <v>0</v>
      </c>
      <c r="D207" s="28">
        <v>10</v>
      </c>
      <c r="E207" s="28">
        <v>4</v>
      </c>
      <c r="F207" s="28">
        <v>1</v>
      </c>
      <c r="G207" s="28">
        <v>0</v>
      </c>
      <c r="H207" s="28">
        <v>1</v>
      </c>
      <c r="I207" s="28">
        <v>10</v>
      </c>
      <c r="J207" s="28">
        <v>5</v>
      </c>
      <c r="K207" s="28">
        <v>4</v>
      </c>
    </row>
    <row r="208" spans="2:11" ht="15" customHeight="1" thickBot="1" x14ac:dyDescent="0.25">
      <c r="B208" s="61" t="s">
        <v>276</v>
      </c>
      <c r="C208" s="65">
        <v>0</v>
      </c>
      <c r="D208" s="65">
        <v>3</v>
      </c>
      <c r="E208" s="65">
        <v>1</v>
      </c>
      <c r="F208" s="65">
        <v>0</v>
      </c>
      <c r="G208" s="65">
        <v>0</v>
      </c>
      <c r="H208" s="65">
        <v>0</v>
      </c>
      <c r="I208" s="65">
        <v>3</v>
      </c>
      <c r="J208" s="65">
        <v>0</v>
      </c>
      <c r="K208" s="65">
        <v>3</v>
      </c>
    </row>
    <row r="209" spans="2:11" ht="15" customHeight="1" thickBot="1" x14ac:dyDescent="0.25">
      <c r="B209" s="39" t="s">
        <v>277</v>
      </c>
      <c r="C209" s="59">
        <v>0</v>
      </c>
      <c r="D209" s="59">
        <v>18</v>
      </c>
      <c r="E209" s="59">
        <v>13</v>
      </c>
      <c r="F209" s="59">
        <v>0</v>
      </c>
      <c r="G209" s="59">
        <v>2</v>
      </c>
      <c r="H209" s="59">
        <v>4</v>
      </c>
      <c r="I209" s="59">
        <v>6</v>
      </c>
      <c r="J209" s="59">
        <v>5</v>
      </c>
      <c r="K209" s="59">
        <v>14</v>
      </c>
    </row>
    <row r="210" spans="2:11" ht="15" customHeight="1" thickBot="1" x14ac:dyDescent="0.25">
      <c r="B210" s="39" t="s">
        <v>278</v>
      </c>
      <c r="C210" s="28">
        <v>0</v>
      </c>
      <c r="D210" s="28">
        <v>42</v>
      </c>
      <c r="E210" s="28">
        <v>38</v>
      </c>
      <c r="F210" s="28">
        <v>1</v>
      </c>
      <c r="G210" s="28">
        <v>0</v>
      </c>
      <c r="H210" s="28">
        <v>8</v>
      </c>
      <c r="I210" s="28">
        <v>29</v>
      </c>
      <c r="J210" s="28">
        <v>7</v>
      </c>
      <c r="K210" s="28">
        <v>20</v>
      </c>
    </row>
    <row r="211" spans="2:11" ht="15" customHeight="1" thickBot="1" x14ac:dyDescent="0.25">
      <c r="B211" s="39" t="s">
        <v>279</v>
      </c>
      <c r="C211" s="28">
        <v>0</v>
      </c>
      <c r="D211" s="28">
        <v>4</v>
      </c>
      <c r="E211" s="28">
        <v>4</v>
      </c>
      <c r="F211" s="28">
        <v>0</v>
      </c>
      <c r="G211" s="28">
        <v>1</v>
      </c>
      <c r="H211" s="28">
        <v>0</v>
      </c>
      <c r="I211" s="28">
        <v>4</v>
      </c>
      <c r="J211" s="28">
        <v>1</v>
      </c>
      <c r="K211" s="28">
        <v>2</v>
      </c>
    </row>
    <row r="212" spans="2:11" ht="15" customHeight="1" thickBot="1" x14ac:dyDescent="0.25">
      <c r="B212" s="39" t="s">
        <v>280</v>
      </c>
      <c r="C212" s="28">
        <v>0</v>
      </c>
      <c r="D212" s="28">
        <v>8</v>
      </c>
      <c r="E212" s="28">
        <v>12</v>
      </c>
      <c r="F212" s="28">
        <v>0</v>
      </c>
      <c r="G212" s="28">
        <v>1</v>
      </c>
      <c r="H212" s="28">
        <v>2</v>
      </c>
      <c r="I212" s="28">
        <v>8</v>
      </c>
      <c r="J212" s="28">
        <v>4</v>
      </c>
      <c r="K212" s="28">
        <v>5</v>
      </c>
    </row>
    <row r="213" spans="2:11" ht="15" customHeight="1" thickBot="1" x14ac:dyDescent="0.25">
      <c r="B213" s="39" t="s">
        <v>281</v>
      </c>
      <c r="C213" s="28">
        <v>0</v>
      </c>
      <c r="D213" s="28">
        <v>13</v>
      </c>
      <c r="E213" s="28">
        <v>13</v>
      </c>
      <c r="F213" s="28">
        <v>0</v>
      </c>
      <c r="G213" s="28">
        <v>0</v>
      </c>
      <c r="H213" s="28">
        <v>4</v>
      </c>
      <c r="I213" s="28">
        <v>7</v>
      </c>
      <c r="J213" s="28">
        <v>0</v>
      </c>
      <c r="K213" s="28">
        <v>9</v>
      </c>
    </row>
    <row r="214" spans="2:11" ht="15" customHeight="1" thickBot="1" x14ac:dyDescent="0.25">
      <c r="B214" s="39" t="s">
        <v>282</v>
      </c>
      <c r="C214" s="28">
        <v>0</v>
      </c>
      <c r="D214" s="28">
        <v>0</v>
      </c>
      <c r="E214" s="28">
        <v>3</v>
      </c>
      <c r="F214" s="28">
        <v>0</v>
      </c>
      <c r="G214" s="28">
        <v>0</v>
      </c>
      <c r="H214" s="28">
        <v>0</v>
      </c>
      <c r="I214" s="28">
        <v>1</v>
      </c>
      <c r="J214" s="28">
        <v>1</v>
      </c>
      <c r="K214" s="28">
        <v>2</v>
      </c>
    </row>
    <row r="215" spans="2:11" ht="15" customHeight="1" thickBot="1" x14ac:dyDescent="0.25">
      <c r="B215" s="39" t="s">
        <v>283</v>
      </c>
      <c r="C215" s="28">
        <v>0</v>
      </c>
      <c r="D215" s="28">
        <v>13</v>
      </c>
      <c r="E215" s="28">
        <v>20</v>
      </c>
      <c r="F215" s="28">
        <v>2</v>
      </c>
      <c r="G215" s="28">
        <v>1</v>
      </c>
      <c r="H215" s="28">
        <v>12</v>
      </c>
      <c r="I215" s="28">
        <v>20</v>
      </c>
      <c r="J215" s="28">
        <v>20</v>
      </c>
      <c r="K215" s="28">
        <v>12</v>
      </c>
    </row>
    <row r="216" spans="2:11" ht="15" customHeight="1" thickBot="1" x14ac:dyDescent="0.25">
      <c r="B216" s="39" t="s">
        <v>284</v>
      </c>
      <c r="C216" s="28">
        <v>0</v>
      </c>
      <c r="D216" s="28">
        <v>15</v>
      </c>
      <c r="E216" s="28">
        <v>9</v>
      </c>
      <c r="F216" s="28">
        <v>0</v>
      </c>
      <c r="G216" s="28">
        <v>2</v>
      </c>
      <c r="H216" s="28">
        <v>2</v>
      </c>
      <c r="I216" s="28">
        <v>11</v>
      </c>
      <c r="J216" s="28">
        <v>0</v>
      </c>
      <c r="K216" s="28">
        <v>9</v>
      </c>
    </row>
    <row r="217" spans="2:11" ht="15" customHeight="1" thickBot="1" x14ac:dyDescent="0.25">
      <c r="B217" s="39" t="s">
        <v>285</v>
      </c>
      <c r="C217" s="28">
        <v>0</v>
      </c>
      <c r="D217" s="28">
        <v>5</v>
      </c>
      <c r="E217" s="28">
        <v>4</v>
      </c>
      <c r="F217" s="28">
        <v>0</v>
      </c>
      <c r="G217" s="28">
        <v>0</v>
      </c>
      <c r="H217" s="28">
        <v>0</v>
      </c>
      <c r="I217" s="28">
        <v>3</v>
      </c>
      <c r="J217" s="28">
        <v>0</v>
      </c>
      <c r="K217" s="28">
        <v>4</v>
      </c>
    </row>
    <row r="218" spans="2:11" ht="15" customHeight="1" thickBot="1" x14ac:dyDescent="0.25">
      <c r="B218" s="61" t="s">
        <v>286</v>
      </c>
      <c r="C218" s="51">
        <v>0</v>
      </c>
      <c r="D218" s="51">
        <v>5</v>
      </c>
      <c r="E218" s="51">
        <v>1</v>
      </c>
      <c r="F218" s="51">
        <v>0</v>
      </c>
      <c r="G218" s="51">
        <v>0</v>
      </c>
      <c r="H218" s="51">
        <v>0</v>
      </c>
      <c r="I218" s="51">
        <v>3</v>
      </c>
      <c r="J218" s="51">
        <v>0</v>
      </c>
      <c r="K218" s="51">
        <v>0</v>
      </c>
    </row>
    <row r="219" spans="2:11" ht="15" customHeight="1" thickBot="1" x14ac:dyDescent="0.25">
      <c r="B219" s="39" t="s">
        <v>287</v>
      </c>
      <c r="C219" s="28">
        <v>0</v>
      </c>
      <c r="D219" s="28">
        <v>23</v>
      </c>
      <c r="E219" s="28">
        <v>13</v>
      </c>
      <c r="F219" s="28">
        <v>1</v>
      </c>
      <c r="G219" s="28">
        <v>0</v>
      </c>
      <c r="H219" s="28">
        <v>1</v>
      </c>
      <c r="I219" s="28">
        <v>5</v>
      </c>
      <c r="J219" s="28">
        <v>4</v>
      </c>
      <c r="K219" s="28">
        <v>5</v>
      </c>
    </row>
    <row r="220" spans="2:11" ht="15" customHeight="1" thickBot="1" x14ac:dyDescent="0.25">
      <c r="B220" s="39" t="s">
        <v>288</v>
      </c>
      <c r="C220" s="28">
        <v>0</v>
      </c>
      <c r="D220" s="28">
        <v>6</v>
      </c>
      <c r="E220" s="28">
        <v>11</v>
      </c>
      <c r="F220" s="28">
        <v>0</v>
      </c>
      <c r="G220" s="28">
        <v>0</v>
      </c>
      <c r="H220" s="28">
        <v>2</v>
      </c>
      <c r="I220" s="28">
        <v>13</v>
      </c>
      <c r="J220" s="28">
        <v>3</v>
      </c>
      <c r="K220" s="28">
        <v>8</v>
      </c>
    </row>
    <row r="221" spans="2:11" ht="15" customHeight="1" thickBot="1" x14ac:dyDescent="0.25">
      <c r="B221" s="39" t="s">
        <v>289</v>
      </c>
      <c r="C221" s="28">
        <v>0</v>
      </c>
      <c r="D221" s="28">
        <v>5</v>
      </c>
      <c r="E221" s="28">
        <v>5</v>
      </c>
      <c r="F221" s="28">
        <v>0</v>
      </c>
      <c r="G221" s="28">
        <v>0</v>
      </c>
      <c r="H221" s="28">
        <v>1</v>
      </c>
      <c r="I221" s="28">
        <v>3</v>
      </c>
      <c r="J221" s="28">
        <v>0</v>
      </c>
      <c r="K221" s="28">
        <v>5</v>
      </c>
    </row>
    <row r="222" spans="2:11" ht="15" customHeight="1" thickBot="1" x14ac:dyDescent="0.25">
      <c r="B222" s="57" t="s">
        <v>290</v>
      </c>
      <c r="C222" s="58">
        <v>0</v>
      </c>
      <c r="D222" s="58">
        <v>1</v>
      </c>
      <c r="E222" s="58">
        <v>2</v>
      </c>
      <c r="F222" s="58">
        <v>0</v>
      </c>
      <c r="G222" s="58">
        <v>0</v>
      </c>
      <c r="H222" s="58">
        <v>0</v>
      </c>
      <c r="I222" s="58">
        <v>5</v>
      </c>
      <c r="J222" s="58">
        <v>1</v>
      </c>
      <c r="K222" s="58">
        <v>4</v>
      </c>
    </row>
    <row r="223" spans="2:11" ht="15" customHeight="1" thickBot="1" x14ac:dyDescent="0.25">
      <c r="B223" s="63" t="s">
        <v>291</v>
      </c>
      <c r="C223" s="59">
        <v>0</v>
      </c>
      <c r="D223" s="59">
        <v>81</v>
      </c>
      <c r="E223" s="59">
        <v>53</v>
      </c>
      <c r="F223" s="59">
        <v>5</v>
      </c>
      <c r="G223" s="59">
        <v>1</v>
      </c>
      <c r="H223" s="59">
        <v>14</v>
      </c>
      <c r="I223" s="59">
        <v>57</v>
      </c>
      <c r="J223" s="59">
        <v>19</v>
      </c>
      <c r="K223" s="59">
        <v>23</v>
      </c>
    </row>
    <row r="224" spans="2:11" ht="15" customHeight="1" thickBot="1" x14ac:dyDescent="0.25">
      <c r="B224" s="39" t="s">
        <v>292</v>
      </c>
      <c r="C224" s="28">
        <v>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2</v>
      </c>
      <c r="J224" s="28">
        <v>0</v>
      </c>
      <c r="K224" s="28">
        <v>0</v>
      </c>
    </row>
    <row r="225" spans="2:11" ht="15" customHeight="1" thickBot="1" x14ac:dyDescent="0.25">
      <c r="B225" s="61" t="s">
        <v>293</v>
      </c>
      <c r="C225" s="65">
        <v>0</v>
      </c>
      <c r="D225" s="65">
        <v>1</v>
      </c>
      <c r="E225" s="65">
        <v>2</v>
      </c>
      <c r="F225" s="65">
        <v>0</v>
      </c>
      <c r="G225" s="65">
        <v>0</v>
      </c>
      <c r="H225" s="65">
        <v>0</v>
      </c>
      <c r="I225" s="65">
        <v>0</v>
      </c>
      <c r="J225" s="65">
        <v>2</v>
      </c>
      <c r="K225" s="65">
        <v>1</v>
      </c>
    </row>
    <row r="226" spans="2:11" ht="15" customHeight="1" thickBot="1" x14ac:dyDescent="0.25">
      <c r="B226" s="39" t="s">
        <v>294</v>
      </c>
      <c r="C226" s="59">
        <v>0</v>
      </c>
      <c r="D226" s="59">
        <v>14</v>
      </c>
      <c r="E226" s="59">
        <v>11</v>
      </c>
      <c r="F226" s="59">
        <v>0</v>
      </c>
      <c r="G226" s="59">
        <v>0</v>
      </c>
      <c r="H226" s="59">
        <v>0</v>
      </c>
      <c r="I226" s="59">
        <v>5</v>
      </c>
      <c r="J226" s="59">
        <v>2</v>
      </c>
      <c r="K226" s="59">
        <v>14</v>
      </c>
    </row>
    <row r="227" spans="2:11" ht="15" customHeight="1" thickBot="1" x14ac:dyDescent="0.25">
      <c r="B227" s="39" t="s">
        <v>295</v>
      </c>
      <c r="C227" s="28">
        <v>0</v>
      </c>
      <c r="D227" s="28">
        <v>8</v>
      </c>
      <c r="E227" s="28">
        <v>6</v>
      </c>
      <c r="F227" s="28">
        <v>0</v>
      </c>
      <c r="G227" s="28">
        <v>0</v>
      </c>
      <c r="H227" s="28">
        <v>2</v>
      </c>
      <c r="I227" s="28">
        <v>6</v>
      </c>
      <c r="J227" s="28">
        <v>4</v>
      </c>
      <c r="K227" s="28">
        <v>4</v>
      </c>
    </row>
    <row r="228" spans="2:11" ht="15" customHeight="1" thickBot="1" x14ac:dyDescent="0.25">
      <c r="B228" s="39" t="s">
        <v>296</v>
      </c>
      <c r="C228" s="28">
        <v>0</v>
      </c>
      <c r="D228" s="28">
        <v>50</v>
      </c>
      <c r="E228" s="28">
        <v>49</v>
      </c>
      <c r="F228" s="28">
        <v>2</v>
      </c>
      <c r="G228" s="28">
        <v>0</v>
      </c>
      <c r="H228" s="28">
        <v>12</v>
      </c>
      <c r="I228" s="28">
        <v>46</v>
      </c>
      <c r="J228" s="28">
        <v>24</v>
      </c>
      <c r="K228" s="28">
        <v>32</v>
      </c>
    </row>
    <row r="229" spans="2:11" ht="15" customHeight="1" thickBot="1" x14ac:dyDescent="0.25">
      <c r="B229" s="39" t="s">
        <v>297</v>
      </c>
      <c r="C229" s="28">
        <v>0</v>
      </c>
      <c r="D229" s="28">
        <v>25</v>
      </c>
      <c r="E229" s="28">
        <v>24</v>
      </c>
      <c r="F229" s="28">
        <v>4</v>
      </c>
      <c r="G229" s="28">
        <v>0</v>
      </c>
      <c r="H229" s="28">
        <v>8</v>
      </c>
      <c r="I229" s="28">
        <v>27</v>
      </c>
      <c r="J229" s="28">
        <v>17</v>
      </c>
      <c r="K229" s="28">
        <v>18</v>
      </c>
    </row>
    <row r="230" spans="2:11" ht="15" customHeight="1" thickBot="1" x14ac:dyDescent="0.25">
      <c r="B230" s="39" t="s">
        <v>298</v>
      </c>
      <c r="C230" s="28">
        <v>0</v>
      </c>
      <c r="D230" s="28">
        <v>33</v>
      </c>
      <c r="E230" s="28">
        <v>33</v>
      </c>
      <c r="F230" s="28">
        <v>2</v>
      </c>
      <c r="G230" s="28">
        <v>1</v>
      </c>
      <c r="H230" s="28">
        <v>6</v>
      </c>
      <c r="I230" s="28">
        <v>15</v>
      </c>
      <c r="J230" s="28">
        <v>17</v>
      </c>
      <c r="K230" s="28">
        <v>18</v>
      </c>
    </row>
    <row r="231" spans="2:11" ht="15" customHeight="1" thickBot="1" x14ac:dyDescent="0.25">
      <c r="B231" s="39" t="s">
        <v>299</v>
      </c>
      <c r="C231" s="28">
        <v>0</v>
      </c>
      <c r="D231" s="28">
        <v>23</v>
      </c>
      <c r="E231" s="28">
        <v>21</v>
      </c>
      <c r="F231" s="28">
        <v>1</v>
      </c>
      <c r="G231" s="28">
        <v>0</v>
      </c>
      <c r="H231" s="28">
        <v>1</v>
      </c>
      <c r="I231" s="28">
        <v>15</v>
      </c>
      <c r="J231" s="28">
        <v>7</v>
      </c>
      <c r="K231" s="28">
        <v>7</v>
      </c>
    </row>
    <row r="232" spans="2:11" ht="15" customHeight="1" thickBot="1" x14ac:dyDescent="0.25">
      <c r="B232" s="61" t="s">
        <v>300</v>
      </c>
      <c r="C232" s="51">
        <v>0</v>
      </c>
      <c r="D232" s="51">
        <v>8</v>
      </c>
      <c r="E232" s="51">
        <v>14</v>
      </c>
      <c r="F232" s="51">
        <v>0</v>
      </c>
      <c r="G232" s="51">
        <v>0</v>
      </c>
      <c r="H232" s="51">
        <v>1</v>
      </c>
      <c r="I232" s="51">
        <v>6</v>
      </c>
      <c r="J232" s="51">
        <v>2</v>
      </c>
      <c r="K232" s="51">
        <v>7</v>
      </c>
    </row>
    <row r="233" spans="2:11" ht="15" customHeight="1" thickBot="1" x14ac:dyDescent="0.25">
      <c r="B233" s="39" t="s">
        <v>301</v>
      </c>
      <c r="C233" s="28">
        <v>0</v>
      </c>
      <c r="D233" s="28">
        <v>50</v>
      </c>
      <c r="E233" s="28">
        <v>29</v>
      </c>
      <c r="F233" s="28">
        <v>4</v>
      </c>
      <c r="G233" s="28">
        <v>0</v>
      </c>
      <c r="H233" s="28">
        <v>20</v>
      </c>
      <c r="I233" s="28">
        <v>22</v>
      </c>
      <c r="J233" s="28">
        <v>24</v>
      </c>
      <c r="K233" s="28">
        <v>10</v>
      </c>
    </row>
    <row r="234" spans="2:11" ht="15" customHeight="1" thickBot="1" x14ac:dyDescent="0.25">
      <c r="B234" s="39" t="s">
        <v>302</v>
      </c>
      <c r="C234" s="28">
        <v>1</v>
      </c>
      <c r="D234" s="28">
        <v>57</v>
      </c>
      <c r="E234" s="28">
        <v>34</v>
      </c>
      <c r="F234" s="28">
        <v>1</v>
      </c>
      <c r="G234" s="28">
        <v>1</v>
      </c>
      <c r="H234" s="28">
        <v>16</v>
      </c>
      <c r="I234" s="28">
        <v>25</v>
      </c>
      <c r="J234" s="28">
        <v>31</v>
      </c>
      <c r="K234" s="28">
        <v>15</v>
      </c>
    </row>
    <row r="235" spans="2:11" ht="15" customHeight="1" thickBot="1" x14ac:dyDescent="0.25">
      <c r="B235" s="39" t="s">
        <v>303</v>
      </c>
      <c r="C235" s="28">
        <v>0</v>
      </c>
      <c r="D235" s="28">
        <v>108</v>
      </c>
      <c r="E235" s="28">
        <v>64</v>
      </c>
      <c r="F235" s="28">
        <v>3</v>
      </c>
      <c r="G235" s="28">
        <v>0</v>
      </c>
      <c r="H235" s="28">
        <v>29</v>
      </c>
      <c r="I235" s="28">
        <v>53</v>
      </c>
      <c r="J235" s="28">
        <v>37</v>
      </c>
      <c r="K235" s="28">
        <v>43</v>
      </c>
    </row>
    <row r="236" spans="2:11" ht="15" customHeight="1" thickBot="1" x14ac:dyDescent="0.25">
      <c r="B236" s="39" t="s">
        <v>304</v>
      </c>
      <c r="C236" s="28">
        <v>0</v>
      </c>
      <c r="D236" s="28">
        <v>84</v>
      </c>
      <c r="E236" s="28">
        <v>49</v>
      </c>
      <c r="F236" s="28">
        <v>1</v>
      </c>
      <c r="G236" s="28">
        <v>1</v>
      </c>
      <c r="H236" s="28">
        <v>24</v>
      </c>
      <c r="I236" s="28">
        <v>29</v>
      </c>
      <c r="J236" s="28">
        <v>31</v>
      </c>
      <c r="K236" s="28">
        <v>18</v>
      </c>
    </row>
    <row r="237" spans="2:11" ht="15" customHeight="1" thickBot="1" x14ac:dyDescent="0.25">
      <c r="B237" s="39" t="s">
        <v>305</v>
      </c>
      <c r="C237" s="28">
        <v>0</v>
      </c>
      <c r="D237" s="28">
        <v>49</v>
      </c>
      <c r="E237" s="28">
        <v>15</v>
      </c>
      <c r="F237" s="28">
        <v>2</v>
      </c>
      <c r="G237" s="28">
        <v>1</v>
      </c>
      <c r="H237" s="28">
        <v>14</v>
      </c>
      <c r="I237" s="28">
        <v>10</v>
      </c>
      <c r="J237" s="28">
        <v>9</v>
      </c>
      <c r="K237" s="28">
        <v>10</v>
      </c>
    </row>
    <row r="238" spans="2:11" ht="15" customHeight="1" thickBot="1" x14ac:dyDescent="0.25">
      <c r="B238" s="39" t="s">
        <v>306</v>
      </c>
      <c r="C238" s="28">
        <v>0</v>
      </c>
      <c r="D238" s="28">
        <v>68</v>
      </c>
      <c r="E238" s="28">
        <v>37</v>
      </c>
      <c r="F238" s="28">
        <v>1</v>
      </c>
      <c r="G238" s="28">
        <v>1</v>
      </c>
      <c r="H238" s="28">
        <v>12</v>
      </c>
      <c r="I238" s="28">
        <v>17</v>
      </c>
      <c r="J238" s="28">
        <v>28</v>
      </c>
      <c r="K238" s="28">
        <v>25</v>
      </c>
    </row>
    <row r="239" spans="2:11" ht="15" customHeight="1" thickBot="1" x14ac:dyDescent="0.25">
      <c r="B239" s="39" t="s">
        <v>307</v>
      </c>
      <c r="C239" s="28">
        <v>0</v>
      </c>
      <c r="D239" s="28">
        <v>43</v>
      </c>
      <c r="E239" s="28">
        <v>17</v>
      </c>
      <c r="F239" s="28">
        <v>5</v>
      </c>
      <c r="G239" s="28">
        <v>2</v>
      </c>
      <c r="H239" s="28">
        <v>9</v>
      </c>
      <c r="I239" s="28">
        <v>15</v>
      </c>
      <c r="J239" s="28">
        <v>15</v>
      </c>
      <c r="K239" s="28">
        <v>11</v>
      </c>
    </row>
    <row r="240" spans="2:11" ht="15" customHeight="1" thickBot="1" x14ac:dyDescent="0.25">
      <c r="B240" s="39" t="s">
        <v>308</v>
      </c>
      <c r="C240" s="28">
        <v>0</v>
      </c>
      <c r="D240" s="28">
        <v>13</v>
      </c>
      <c r="E240" s="28">
        <v>5</v>
      </c>
      <c r="F240" s="28">
        <v>1</v>
      </c>
      <c r="G240" s="28">
        <v>0</v>
      </c>
      <c r="H240" s="28">
        <v>4</v>
      </c>
      <c r="I240" s="28">
        <v>7</v>
      </c>
      <c r="J240" s="28">
        <v>3</v>
      </c>
      <c r="K240" s="28">
        <v>5</v>
      </c>
    </row>
    <row r="241" spans="2:11" ht="15" customHeight="1" thickBot="1" x14ac:dyDescent="0.25">
      <c r="B241" s="39" t="s">
        <v>309</v>
      </c>
      <c r="C241" s="28">
        <v>0</v>
      </c>
      <c r="D241" s="28">
        <v>43</v>
      </c>
      <c r="E241" s="28">
        <v>12</v>
      </c>
      <c r="F241" s="28">
        <v>0</v>
      </c>
      <c r="G241" s="28">
        <v>1</v>
      </c>
      <c r="H241" s="28">
        <v>11</v>
      </c>
      <c r="I241" s="28">
        <v>15</v>
      </c>
      <c r="J241" s="28">
        <v>21</v>
      </c>
      <c r="K241" s="28">
        <v>14</v>
      </c>
    </row>
    <row r="242" spans="2:11" ht="15" customHeight="1" thickBot="1" x14ac:dyDescent="0.25">
      <c r="B242" s="39" t="s">
        <v>310</v>
      </c>
      <c r="C242" s="28">
        <v>0</v>
      </c>
      <c r="D242" s="28">
        <v>81</v>
      </c>
      <c r="E242" s="28">
        <v>34</v>
      </c>
      <c r="F242" s="28">
        <v>3</v>
      </c>
      <c r="G242" s="28">
        <v>1</v>
      </c>
      <c r="H242" s="28">
        <v>23</v>
      </c>
      <c r="I242" s="28">
        <v>31</v>
      </c>
      <c r="J242" s="28">
        <v>42</v>
      </c>
      <c r="K242" s="28">
        <v>28</v>
      </c>
    </row>
    <row r="243" spans="2:11" ht="15" customHeight="1" thickBot="1" x14ac:dyDescent="0.25">
      <c r="B243" s="39" t="s">
        <v>311</v>
      </c>
      <c r="C243" s="28">
        <v>1</v>
      </c>
      <c r="D243" s="28">
        <v>495</v>
      </c>
      <c r="E243" s="28">
        <v>200</v>
      </c>
      <c r="F243" s="28">
        <v>25</v>
      </c>
      <c r="G243" s="28">
        <v>1</v>
      </c>
      <c r="H243" s="28">
        <v>109</v>
      </c>
      <c r="I243" s="28">
        <v>186</v>
      </c>
      <c r="J243" s="28">
        <v>179</v>
      </c>
      <c r="K243" s="28">
        <v>150</v>
      </c>
    </row>
    <row r="244" spans="2:11" ht="15" customHeight="1" thickBot="1" x14ac:dyDescent="0.25">
      <c r="B244" s="39" t="s">
        <v>312</v>
      </c>
      <c r="C244" s="28">
        <v>0</v>
      </c>
      <c r="D244" s="28">
        <v>41</v>
      </c>
      <c r="E244" s="28">
        <v>21</v>
      </c>
      <c r="F244" s="28">
        <v>3</v>
      </c>
      <c r="G244" s="28">
        <v>0</v>
      </c>
      <c r="H244" s="28">
        <v>10</v>
      </c>
      <c r="I244" s="28">
        <v>19</v>
      </c>
      <c r="J244" s="28">
        <v>11</v>
      </c>
      <c r="K244" s="28">
        <v>6</v>
      </c>
    </row>
    <row r="245" spans="2:11" ht="15" customHeight="1" thickBot="1" x14ac:dyDescent="0.25">
      <c r="B245" s="39" t="s">
        <v>313</v>
      </c>
      <c r="C245" s="28">
        <v>1</v>
      </c>
      <c r="D245" s="28">
        <v>129</v>
      </c>
      <c r="E245" s="28">
        <v>53</v>
      </c>
      <c r="F245" s="28">
        <v>3</v>
      </c>
      <c r="G245" s="28">
        <v>2</v>
      </c>
      <c r="H245" s="28">
        <v>38</v>
      </c>
      <c r="I245" s="28">
        <v>69</v>
      </c>
      <c r="J245" s="28">
        <v>56</v>
      </c>
      <c r="K245" s="28">
        <v>40</v>
      </c>
    </row>
    <row r="246" spans="2:11" ht="15" customHeight="1" thickBot="1" x14ac:dyDescent="0.25">
      <c r="B246" s="39" t="s">
        <v>314</v>
      </c>
      <c r="C246" s="28">
        <v>0</v>
      </c>
      <c r="D246" s="28">
        <v>61</v>
      </c>
      <c r="E246" s="28">
        <v>26</v>
      </c>
      <c r="F246" s="28">
        <v>4</v>
      </c>
      <c r="G246" s="28">
        <v>2</v>
      </c>
      <c r="H246" s="28">
        <v>8</v>
      </c>
      <c r="I246" s="28">
        <v>37</v>
      </c>
      <c r="J246" s="28">
        <v>28</v>
      </c>
      <c r="K246" s="28">
        <v>17</v>
      </c>
    </row>
    <row r="247" spans="2:11" ht="15" customHeight="1" thickBot="1" x14ac:dyDescent="0.25">
      <c r="B247" s="39" t="s">
        <v>315</v>
      </c>
      <c r="C247" s="28">
        <v>0</v>
      </c>
      <c r="D247" s="28">
        <v>99</v>
      </c>
      <c r="E247" s="28">
        <v>38</v>
      </c>
      <c r="F247" s="28">
        <v>2</v>
      </c>
      <c r="G247" s="28">
        <v>2</v>
      </c>
      <c r="H247" s="28">
        <v>32</v>
      </c>
      <c r="I247" s="28">
        <v>43</v>
      </c>
      <c r="J247" s="28">
        <v>34</v>
      </c>
      <c r="K247" s="28">
        <v>28</v>
      </c>
    </row>
    <row r="248" spans="2:11" ht="15" customHeight="1" thickBot="1" x14ac:dyDescent="0.25">
      <c r="B248" s="39" t="s">
        <v>316</v>
      </c>
      <c r="C248" s="28">
        <v>0</v>
      </c>
      <c r="D248" s="28">
        <v>71</v>
      </c>
      <c r="E248" s="28">
        <v>28</v>
      </c>
      <c r="F248" s="28">
        <v>4</v>
      </c>
      <c r="G248" s="28">
        <v>4</v>
      </c>
      <c r="H248" s="28">
        <v>38</v>
      </c>
      <c r="I248" s="28">
        <v>25</v>
      </c>
      <c r="J248" s="28">
        <v>31</v>
      </c>
      <c r="K248" s="28">
        <v>13</v>
      </c>
    </row>
    <row r="249" spans="2:11" ht="15" customHeight="1" thickBot="1" x14ac:dyDescent="0.25">
      <c r="B249" s="39" t="s">
        <v>317</v>
      </c>
      <c r="C249" s="28">
        <v>0</v>
      </c>
      <c r="D249" s="28">
        <v>72</v>
      </c>
      <c r="E249" s="28">
        <v>45</v>
      </c>
      <c r="F249" s="28">
        <v>4</v>
      </c>
      <c r="G249" s="28">
        <v>0</v>
      </c>
      <c r="H249" s="28">
        <v>13</v>
      </c>
      <c r="I249" s="28">
        <v>39</v>
      </c>
      <c r="J249" s="28">
        <v>52</v>
      </c>
      <c r="K249" s="28">
        <v>53</v>
      </c>
    </row>
    <row r="250" spans="2:11" ht="15" customHeight="1" thickBot="1" x14ac:dyDescent="0.25">
      <c r="B250" s="39" t="s">
        <v>318</v>
      </c>
      <c r="C250" s="28">
        <v>0</v>
      </c>
      <c r="D250" s="28">
        <v>37</v>
      </c>
      <c r="E250" s="28">
        <v>25</v>
      </c>
      <c r="F250" s="28">
        <v>0</v>
      </c>
      <c r="G250" s="28">
        <v>3</v>
      </c>
      <c r="H250" s="28">
        <v>8</v>
      </c>
      <c r="I250" s="28">
        <v>21</v>
      </c>
      <c r="J250" s="28">
        <v>22</v>
      </c>
      <c r="K250" s="28">
        <v>26</v>
      </c>
    </row>
    <row r="251" spans="2:11" ht="15" customHeight="1" thickBot="1" x14ac:dyDescent="0.25">
      <c r="B251" s="39" t="s">
        <v>319</v>
      </c>
      <c r="C251" s="28">
        <v>0</v>
      </c>
      <c r="D251" s="28">
        <v>62</v>
      </c>
      <c r="E251" s="28">
        <v>32</v>
      </c>
      <c r="F251" s="28">
        <v>3</v>
      </c>
      <c r="G251" s="28">
        <v>0</v>
      </c>
      <c r="H251" s="28">
        <v>20</v>
      </c>
      <c r="I251" s="28">
        <v>36</v>
      </c>
      <c r="J251" s="28">
        <v>30</v>
      </c>
      <c r="K251" s="28">
        <v>28</v>
      </c>
    </row>
    <row r="252" spans="2:11" ht="15" customHeight="1" thickBot="1" x14ac:dyDescent="0.25">
      <c r="B252" s="39" t="s">
        <v>320</v>
      </c>
      <c r="C252" s="28">
        <v>0</v>
      </c>
      <c r="D252" s="28">
        <v>25</v>
      </c>
      <c r="E252" s="28">
        <v>9</v>
      </c>
      <c r="F252" s="28">
        <v>2</v>
      </c>
      <c r="G252" s="28">
        <v>0</v>
      </c>
      <c r="H252" s="28">
        <v>6</v>
      </c>
      <c r="I252" s="28">
        <v>17</v>
      </c>
      <c r="J252" s="28">
        <v>13</v>
      </c>
      <c r="K252" s="28">
        <v>9</v>
      </c>
    </row>
    <row r="253" spans="2:11" ht="15" customHeight="1" thickBot="1" x14ac:dyDescent="0.25">
      <c r="B253" s="39" t="s">
        <v>321</v>
      </c>
      <c r="C253" s="28">
        <v>0</v>
      </c>
      <c r="D253" s="28">
        <v>76</v>
      </c>
      <c r="E253" s="28">
        <v>35</v>
      </c>
      <c r="F253" s="28">
        <v>3</v>
      </c>
      <c r="G253" s="28">
        <v>1</v>
      </c>
      <c r="H253" s="28">
        <v>26</v>
      </c>
      <c r="I253" s="28">
        <v>27</v>
      </c>
      <c r="J253" s="28">
        <v>29</v>
      </c>
      <c r="K253" s="28">
        <v>20</v>
      </c>
    </row>
    <row r="254" spans="2:11" ht="15" customHeight="1" thickBot="1" x14ac:dyDescent="0.25">
      <c r="B254" s="39" t="s">
        <v>322</v>
      </c>
      <c r="C254" s="28">
        <v>0</v>
      </c>
      <c r="D254" s="28">
        <v>37</v>
      </c>
      <c r="E254" s="28">
        <v>15</v>
      </c>
      <c r="F254" s="28">
        <v>2</v>
      </c>
      <c r="G254" s="28">
        <v>0</v>
      </c>
      <c r="H254" s="28">
        <v>11</v>
      </c>
      <c r="I254" s="28">
        <v>14</v>
      </c>
      <c r="J254" s="28">
        <v>6</v>
      </c>
      <c r="K254" s="28">
        <v>8</v>
      </c>
    </row>
    <row r="255" spans="2:11" ht="15" customHeight="1" thickBot="1" x14ac:dyDescent="0.25">
      <c r="B255" s="39" t="s">
        <v>323</v>
      </c>
      <c r="C255" s="28">
        <v>0</v>
      </c>
      <c r="D255" s="28">
        <v>28</v>
      </c>
      <c r="E255" s="28">
        <v>7</v>
      </c>
      <c r="F255" s="28">
        <v>1</v>
      </c>
      <c r="G255" s="28">
        <v>1</v>
      </c>
      <c r="H255" s="28">
        <v>3</v>
      </c>
      <c r="I255" s="28">
        <v>7</v>
      </c>
      <c r="J255" s="28">
        <v>11</v>
      </c>
      <c r="K255" s="28">
        <v>10</v>
      </c>
    </row>
    <row r="256" spans="2:11" ht="15" customHeight="1" thickBot="1" x14ac:dyDescent="0.25">
      <c r="B256" s="39" t="s">
        <v>324</v>
      </c>
      <c r="C256" s="28">
        <v>1</v>
      </c>
      <c r="D256" s="28">
        <v>85</v>
      </c>
      <c r="E256" s="28">
        <v>50</v>
      </c>
      <c r="F256" s="28">
        <v>3</v>
      </c>
      <c r="G256" s="28">
        <v>1</v>
      </c>
      <c r="H256" s="28">
        <v>19</v>
      </c>
      <c r="I256" s="28">
        <v>39</v>
      </c>
      <c r="J256" s="28">
        <v>30</v>
      </c>
      <c r="K256" s="28">
        <v>29</v>
      </c>
    </row>
    <row r="257" spans="2:11" ht="15" customHeight="1" thickBot="1" x14ac:dyDescent="0.25">
      <c r="B257" s="61" t="s">
        <v>325</v>
      </c>
      <c r="C257" s="65">
        <v>0</v>
      </c>
      <c r="D257" s="65">
        <v>21</v>
      </c>
      <c r="E257" s="65">
        <v>8</v>
      </c>
      <c r="F257" s="65">
        <v>0</v>
      </c>
      <c r="G257" s="65">
        <v>0</v>
      </c>
      <c r="H257" s="65">
        <v>11</v>
      </c>
      <c r="I257" s="65">
        <v>13</v>
      </c>
      <c r="J257" s="65">
        <v>5</v>
      </c>
      <c r="K257" s="65">
        <v>6</v>
      </c>
    </row>
    <row r="258" spans="2:11" ht="15" customHeight="1" thickBot="1" x14ac:dyDescent="0.25">
      <c r="B258" s="39" t="s">
        <v>326</v>
      </c>
      <c r="C258" s="59">
        <v>0</v>
      </c>
      <c r="D258" s="59">
        <v>44</v>
      </c>
      <c r="E258" s="59">
        <v>19</v>
      </c>
      <c r="F258" s="59">
        <v>4</v>
      </c>
      <c r="G258" s="59">
        <v>0</v>
      </c>
      <c r="H258" s="59">
        <v>11</v>
      </c>
      <c r="I258" s="59">
        <v>28</v>
      </c>
      <c r="J258" s="59">
        <v>15</v>
      </c>
      <c r="K258" s="59">
        <v>12</v>
      </c>
    </row>
    <row r="259" spans="2:11" ht="15" customHeight="1" thickBot="1" x14ac:dyDescent="0.25">
      <c r="B259" s="39" t="s">
        <v>327</v>
      </c>
      <c r="C259" s="28">
        <v>0</v>
      </c>
      <c r="D259" s="28">
        <v>73</v>
      </c>
      <c r="E259" s="28">
        <v>38</v>
      </c>
      <c r="F259" s="28">
        <v>1</v>
      </c>
      <c r="G259" s="28">
        <v>0</v>
      </c>
      <c r="H259" s="28">
        <v>27</v>
      </c>
      <c r="I259" s="28">
        <v>38</v>
      </c>
      <c r="J259" s="28">
        <v>23</v>
      </c>
      <c r="K259" s="28">
        <v>30</v>
      </c>
    </row>
    <row r="260" spans="2:11" ht="15" customHeight="1" thickBot="1" x14ac:dyDescent="0.25">
      <c r="B260" s="39" t="s">
        <v>328</v>
      </c>
      <c r="C260" s="28">
        <v>0</v>
      </c>
      <c r="D260" s="28">
        <v>30</v>
      </c>
      <c r="E260" s="28">
        <v>10</v>
      </c>
      <c r="F260" s="28">
        <v>0</v>
      </c>
      <c r="G260" s="28">
        <v>0</v>
      </c>
      <c r="H260" s="28">
        <v>7</v>
      </c>
      <c r="I260" s="28">
        <v>10</v>
      </c>
      <c r="J260" s="28">
        <v>11</v>
      </c>
      <c r="K260" s="28">
        <v>16</v>
      </c>
    </row>
    <row r="261" spans="2:11" ht="15" customHeight="1" thickBot="1" x14ac:dyDescent="0.25">
      <c r="B261" s="39" t="s">
        <v>329</v>
      </c>
      <c r="C261" s="28">
        <v>0</v>
      </c>
      <c r="D261" s="28">
        <v>6</v>
      </c>
      <c r="E261" s="28">
        <v>6</v>
      </c>
      <c r="F261" s="28">
        <v>0</v>
      </c>
      <c r="G261" s="28">
        <v>0</v>
      </c>
      <c r="H261" s="28">
        <v>1</v>
      </c>
      <c r="I261" s="28">
        <v>3</v>
      </c>
      <c r="J261" s="28">
        <v>2</v>
      </c>
      <c r="K261" s="28">
        <v>4</v>
      </c>
    </row>
    <row r="262" spans="2:11" ht="15" customHeight="1" thickBot="1" x14ac:dyDescent="0.25">
      <c r="B262" s="39" t="s">
        <v>330</v>
      </c>
      <c r="C262" s="28">
        <v>0</v>
      </c>
      <c r="D262" s="28">
        <v>31</v>
      </c>
      <c r="E262" s="28">
        <v>14</v>
      </c>
      <c r="F262" s="28">
        <v>2</v>
      </c>
      <c r="G262" s="28">
        <v>0</v>
      </c>
      <c r="H262" s="28">
        <v>11</v>
      </c>
      <c r="I262" s="28">
        <v>10</v>
      </c>
      <c r="J262" s="28">
        <v>16</v>
      </c>
      <c r="K262" s="28">
        <v>8</v>
      </c>
    </row>
    <row r="263" spans="2:11" ht="15" customHeight="1" thickBot="1" x14ac:dyDescent="0.25">
      <c r="B263" s="39" t="s">
        <v>331</v>
      </c>
      <c r="C263" s="28">
        <v>1</v>
      </c>
      <c r="D263" s="28">
        <v>28</v>
      </c>
      <c r="E263" s="28">
        <v>9</v>
      </c>
      <c r="F263" s="28">
        <v>1</v>
      </c>
      <c r="G263" s="28">
        <v>0</v>
      </c>
      <c r="H263" s="28">
        <v>0</v>
      </c>
      <c r="I263" s="28">
        <v>6</v>
      </c>
      <c r="J263" s="28">
        <v>10</v>
      </c>
      <c r="K263" s="28">
        <v>8</v>
      </c>
    </row>
    <row r="264" spans="2:11" ht="15" customHeight="1" thickBot="1" x14ac:dyDescent="0.25">
      <c r="B264" s="39" t="s">
        <v>332</v>
      </c>
      <c r="C264" s="28">
        <v>0</v>
      </c>
      <c r="D264" s="28">
        <v>31</v>
      </c>
      <c r="E264" s="28">
        <v>19</v>
      </c>
      <c r="F264" s="28">
        <v>4</v>
      </c>
      <c r="G264" s="28">
        <v>0</v>
      </c>
      <c r="H264" s="28">
        <v>9</v>
      </c>
      <c r="I264" s="28">
        <v>14</v>
      </c>
      <c r="J264" s="28">
        <v>14</v>
      </c>
      <c r="K264" s="28">
        <v>14</v>
      </c>
    </row>
    <row r="265" spans="2:11" ht="15" customHeight="1" thickBot="1" x14ac:dyDescent="0.25">
      <c r="B265" s="39" t="s">
        <v>333</v>
      </c>
      <c r="C265" s="28">
        <v>0</v>
      </c>
      <c r="D265" s="28">
        <v>19</v>
      </c>
      <c r="E265" s="28">
        <v>8</v>
      </c>
      <c r="F265" s="28">
        <v>0</v>
      </c>
      <c r="G265" s="28">
        <v>1</v>
      </c>
      <c r="H265" s="28">
        <v>4</v>
      </c>
      <c r="I265" s="28">
        <v>2</v>
      </c>
      <c r="J265" s="28">
        <v>6</v>
      </c>
      <c r="K265" s="28">
        <v>6</v>
      </c>
    </row>
    <row r="266" spans="2:11" ht="15" customHeight="1" thickBot="1" x14ac:dyDescent="0.25">
      <c r="B266" s="61" t="s">
        <v>334</v>
      </c>
      <c r="C266" s="65">
        <v>0</v>
      </c>
      <c r="D266" s="65">
        <v>6</v>
      </c>
      <c r="E266" s="65">
        <v>3</v>
      </c>
      <c r="F266" s="65">
        <v>0</v>
      </c>
      <c r="G266" s="65">
        <v>0</v>
      </c>
      <c r="H266" s="65">
        <v>1</v>
      </c>
      <c r="I266" s="65">
        <v>2</v>
      </c>
      <c r="J266" s="65">
        <v>2</v>
      </c>
      <c r="K266" s="65">
        <v>3</v>
      </c>
    </row>
    <row r="267" spans="2:11" ht="15" customHeight="1" thickBot="1" x14ac:dyDescent="0.25">
      <c r="B267" s="39" t="s">
        <v>335</v>
      </c>
      <c r="C267" s="59">
        <v>0</v>
      </c>
      <c r="D267" s="59">
        <v>7</v>
      </c>
      <c r="E267" s="59">
        <v>7</v>
      </c>
      <c r="F267" s="59">
        <v>0</v>
      </c>
      <c r="G267" s="59">
        <v>0</v>
      </c>
      <c r="H267" s="59">
        <v>3</v>
      </c>
      <c r="I267" s="59">
        <v>2</v>
      </c>
      <c r="J267" s="59">
        <v>3</v>
      </c>
      <c r="K267" s="59">
        <v>4</v>
      </c>
    </row>
    <row r="268" spans="2:11" ht="15" customHeight="1" thickBot="1" x14ac:dyDescent="0.25">
      <c r="B268" s="39" t="s">
        <v>336</v>
      </c>
      <c r="C268" s="28">
        <v>0</v>
      </c>
      <c r="D268" s="28">
        <v>14</v>
      </c>
      <c r="E268" s="28">
        <v>8</v>
      </c>
      <c r="F268" s="28">
        <v>2</v>
      </c>
      <c r="G268" s="28">
        <v>0</v>
      </c>
      <c r="H268" s="28">
        <v>1</v>
      </c>
      <c r="I268" s="28">
        <v>5</v>
      </c>
      <c r="J268" s="28">
        <v>10</v>
      </c>
      <c r="K268" s="28">
        <v>6</v>
      </c>
    </row>
    <row r="269" spans="2:11" ht="15" customHeight="1" thickBot="1" x14ac:dyDescent="0.25">
      <c r="B269" s="39" t="s">
        <v>337</v>
      </c>
      <c r="C269" s="28">
        <v>0</v>
      </c>
      <c r="D269" s="28">
        <v>18</v>
      </c>
      <c r="E269" s="28">
        <v>8</v>
      </c>
      <c r="F269" s="28">
        <v>0</v>
      </c>
      <c r="G269" s="28">
        <v>0</v>
      </c>
      <c r="H269" s="28">
        <v>6</v>
      </c>
      <c r="I269" s="28">
        <v>7</v>
      </c>
      <c r="J269" s="28">
        <v>3</v>
      </c>
      <c r="K269" s="28">
        <v>6</v>
      </c>
    </row>
    <row r="270" spans="2:11" ht="15" customHeight="1" thickBot="1" x14ac:dyDescent="0.25">
      <c r="B270" s="39" t="s">
        <v>338</v>
      </c>
      <c r="C270" s="28">
        <v>0</v>
      </c>
      <c r="D270" s="28">
        <v>81</v>
      </c>
      <c r="E270" s="28">
        <v>42</v>
      </c>
      <c r="F270" s="28">
        <v>5</v>
      </c>
      <c r="G270" s="28">
        <v>1</v>
      </c>
      <c r="H270" s="28">
        <v>14</v>
      </c>
      <c r="I270" s="28">
        <v>31</v>
      </c>
      <c r="J270" s="28">
        <v>23</v>
      </c>
      <c r="K270" s="28">
        <v>32</v>
      </c>
    </row>
    <row r="271" spans="2:11" ht="15" customHeight="1" thickBot="1" x14ac:dyDescent="0.25">
      <c r="B271" s="39" t="s">
        <v>339</v>
      </c>
      <c r="C271" s="28">
        <v>0</v>
      </c>
      <c r="D271" s="28">
        <v>2</v>
      </c>
      <c r="E271" s="28">
        <v>4</v>
      </c>
      <c r="F271" s="28">
        <v>0</v>
      </c>
      <c r="G271" s="28">
        <v>2</v>
      </c>
      <c r="H271" s="28">
        <v>2</v>
      </c>
      <c r="I271" s="28">
        <v>2</v>
      </c>
      <c r="J271" s="28">
        <v>0</v>
      </c>
      <c r="K271" s="28">
        <v>2</v>
      </c>
    </row>
    <row r="272" spans="2:11" ht="15" customHeight="1" thickBot="1" x14ac:dyDescent="0.25">
      <c r="B272" s="39" t="s">
        <v>340</v>
      </c>
      <c r="C272" s="28">
        <v>0</v>
      </c>
      <c r="D272" s="28">
        <v>1</v>
      </c>
      <c r="E272" s="28">
        <v>3</v>
      </c>
      <c r="F272" s="28">
        <v>0</v>
      </c>
      <c r="G272" s="28">
        <v>0</v>
      </c>
      <c r="H272" s="28">
        <v>1</v>
      </c>
      <c r="I272" s="28">
        <v>0</v>
      </c>
      <c r="J272" s="28">
        <v>2</v>
      </c>
      <c r="K272" s="28">
        <v>0</v>
      </c>
    </row>
    <row r="273" spans="2:11" ht="15" customHeight="1" thickBot="1" x14ac:dyDescent="0.25">
      <c r="B273" s="61" t="s">
        <v>341</v>
      </c>
      <c r="C273" s="65">
        <v>0</v>
      </c>
      <c r="D273" s="65">
        <v>1</v>
      </c>
      <c r="E273" s="65">
        <v>4</v>
      </c>
      <c r="F273" s="65">
        <v>1</v>
      </c>
      <c r="G273" s="65">
        <v>0</v>
      </c>
      <c r="H273" s="65">
        <v>3</v>
      </c>
      <c r="I273" s="65">
        <v>1</v>
      </c>
      <c r="J273" s="65">
        <v>0</v>
      </c>
      <c r="K273" s="65">
        <v>2</v>
      </c>
    </row>
    <row r="274" spans="2:11" ht="15" customHeight="1" thickBot="1" x14ac:dyDescent="0.25">
      <c r="B274" s="39" t="s">
        <v>342</v>
      </c>
      <c r="C274" s="59">
        <v>0</v>
      </c>
      <c r="D274" s="59">
        <v>72</v>
      </c>
      <c r="E274" s="59">
        <v>37</v>
      </c>
      <c r="F274" s="59">
        <v>2</v>
      </c>
      <c r="G274" s="59">
        <v>0</v>
      </c>
      <c r="H274" s="59">
        <v>9</v>
      </c>
      <c r="I274" s="59">
        <v>38</v>
      </c>
      <c r="J274" s="59">
        <v>26</v>
      </c>
      <c r="K274" s="59">
        <v>23</v>
      </c>
    </row>
    <row r="275" spans="2:11" ht="15" customHeight="1" thickBot="1" x14ac:dyDescent="0.25">
      <c r="B275" s="39" t="s">
        <v>343</v>
      </c>
      <c r="C275" s="28">
        <v>1</v>
      </c>
      <c r="D275" s="28">
        <v>82</v>
      </c>
      <c r="E275" s="28">
        <v>47</v>
      </c>
      <c r="F275" s="28">
        <v>2</v>
      </c>
      <c r="G275" s="28">
        <v>2</v>
      </c>
      <c r="H275" s="28">
        <v>14</v>
      </c>
      <c r="I275" s="28">
        <v>47</v>
      </c>
      <c r="J275" s="28">
        <v>31</v>
      </c>
      <c r="K275" s="28">
        <v>23</v>
      </c>
    </row>
    <row r="276" spans="2:11" ht="15" customHeight="1" thickBot="1" x14ac:dyDescent="0.25">
      <c r="B276" s="39" t="s">
        <v>344</v>
      </c>
      <c r="C276" s="28">
        <v>0</v>
      </c>
      <c r="D276" s="28">
        <v>28</v>
      </c>
      <c r="E276" s="28">
        <v>17</v>
      </c>
      <c r="F276" s="28">
        <v>2</v>
      </c>
      <c r="G276" s="28">
        <v>0</v>
      </c>
      <c r="H276" s="28">
        <v>4</v>
      </c>
      <c r="I276" s="28">
        <v>13</v>
      </c>
      <c r="J276" s="28">
        <v>9</v>
      </c>
      <c r="K276" s="28">
        <v>14</v>
      </c>
    </row>
    <row r="277" spans="2:11" ht="15" customHeight="1" thickBot="1" x14ac:dyDescent="0.25">
      <c r="B277" s="39" t="s">
        <v>345</v>
      </c>
      <c r="C277" s="28">
        <v>0</v>
      </c>
      <c r="D277" s="28">
        <v>30</v>
      </c>
      <c r="E277" s="28">
        <v>11</v>
      </c>
      <c r="F277" s="28">
        <v>2</v>
      </c>
      <c r="G277" s="28">
        <v>1</v>
      </c>
      <c r="H277" s="28">
        <v>4</v>
      </c>
      <c r="I277" s="28">
        <v>3</v>
      </c>
      <c r="J277" s="28">
        <v>14</v>
      </c>
      <c r="K277" s="28">
        <v>8</v>
      </c>
    </row>
    <row r="278" spans="2:11" ht="15" customHeight="1" thickBot="1" x14ac:dyDescent="0.25">
      <c r="B278" s="39" t="s">
        <v>346</v>
      </c>
      <c r="C278" s="28">
        <v>0</v>
      </c>
      <c r="D278" s="28">
        <v>5</v>
      </c>
      <c r="E278" s="28">
        <v>0</v>
      </c>
      <c r="F278" s="28">
        <v>0</v>
      </c>
      <c r="G278" s="28">
        <v>0</v>
      </c>
      <c r="H278" s="28">
        <v>0</v>
      </c>
      <c r="I278" s="28">
        <v>4</v>
      </c>
      <c r="J278" s="28">
        <v>0</v>
      </c>
      <c r="K278" s="28">
        <v>4</v>
      </c>
    </row>
    <row r="279" spans="2:11" ht="15" customHeight="1" thickBot="1" x14ac:dyDescent="0.25">
      <c r="B279" s="39" t="s">
        <v>347</v>
      </c>
      <c r="C279" s="28">
        <v>0</v>
      </c>
      <c r="D279" s="28">
        <v>62</v>
      </c>
      <c r="E279" s="28">
        <v>46</v>
      </c>
      <c r="F279" s="28">
        <v>3</v>
      </c>
      <c r="G279" s="28">
        <v>1</v>
      </c>
      <c r="H279" s="28">
        <v>22</v>
      </c>
      <c r="I279" s="28">
        <v>48</v>
      </c>
      <c r="J279" s="28">
        <v>38</v>
      </c>
      <c r="K279" s="28">
        <v>27</v>
      </c>
    </row>
    <row r="280" spans="2:11" ht="15" customHeight="1" thickBot="1" x14ac:dyDescent="0.25">
      <c r="B280" s="39" t="s">
        <v>348</v>
      </c>
      <c r="C280" s="28">
        <v>0</v>
      </c>
      <c r="D280" s="28">
        <v>30</v>
      </c>
      <c r="E280" s="28">
        <v>23</v>
      </c>
      <c r="F280" s="28">
        <v>0</v>
      </c>
      <c r="G280" s="28">
        <v>0</v>
      </c>
      <c r="H280" s="28">
        <v>3</v>
      </c>
      <c r="I280" s="28">
        <v>7</v>
      </c>
      <c r="J280" s="28">
        <v>14</v>
      </c>
      <c r="K280" s="28">
        <v>9</v>
      </c>
    </row>
    <row r="281" spans="2:11" ht="15" customHeight="1" thickBot="1" x14ac:dyDescent="0.25">
      <c r="B281" s="61" t="s">
        <v>349</v>
      </c>
      <c r="C281" s="58">
        <v>0</v>
      </c>
      <c r="D281" s="58">
        <v>0</v>
      </c>
      <c r="E281" s="58">
        <v>1</v>
      </c>
      <c r="F281" s="58">
        <v>1</v>
      </c>
      <c r="G281" s="58">
        <v>0</v>
      </c>
      <c r="H281" s="58">
        <v>1</v>
      </c>
      <c r="I281" s="58">
        <v>0</v>
      </c>
      <c r="J281" s="58">
        <v>1</v>
      </c>
      <c r="K281" s="58">
        <v>2</v>
      </c>
    </row>
    <row r="282" spans="2:11" ht="15" customHeight="1" thickBot="1" x14ac:dyDescent="0.25">
      <c r="B282" s="39" t="s">
        <v>350</v>
      </c>
      <c r="C282" s="59">
        <v>0</v>
      </c>
      <c r="D282" s="59">
        <v>77</v>
      </c>
      <c r="E282" s="59">
        <v>32</v>
      </c>
      <c r="F282" s="59">
        <v>1</v>
      </c>
      <c r="G282" s="59">
        <v>0</v>
      </c>
      <c r="H282" s="59">
        <v>5</v>
      </c>
      <c r="I282" s="59">
        <v>17</v>
      </c>
      <c r="J282" s="59">
        <v>20</v>
      </c>
      <c r="K282" s="59">
        <v>19</v>
      </c>
    </row>
    <row r="283" spans="2:11" ht="15" customHeight="1" thickBot="1" x14ac:dyDescent="0.25">
      <c r="B283" s="39" t="s">
        <v>351</v>
      </c>
      <c r="C283" s="28">
        <v>0</v>
      </c>
      <c r="D283" s="28">
        <v>43</v>
      </c>
      <c r="E283" s="28">
        <v>33</v>
      </c>
      <c r="F283" s="28">
        <v>2</v>
      </c>
      <c r="G283" s="28">
        <v>3</v>
      </c>
      <c r="H283" s="28">
        <v>4</v>
      </c>
      <c r="I283" s="28">
        <v>9</v>
      </c>
      <c r="J283" s="28">
        <v>6</v>
      </c>
      <c r="K283" s="28">
        <v>0</v>
      </c>
    </row>
    <row r="284" spans="2:11" ht="15" customHeight="1" thickBot="1" x14ac:dyDescent="0.25">
      <c r="B284" s="39" t="s">
        <v>352</v>
      </c>
      <c r="C284" s="28">
        <v>0</v>
      </c>
      <c r="D284" s="28">
        <v>158</v>
      </c>
      <c r="E284" s="28">
        <v>75</v>
      </c>
      <c r="F284" s="28">
        <v>6</v>
      </c>
      <c r="G284" s="28">
        <v>2</v>
      </c>
      <c r="H284" s="28">
        <v>34</v>
      </c>
      <c r="I284" s="28">
        <v>75</v>
      </c>
      <c r="J284" s="28">
        <v>51</v>
      </c>
      <c r="K284" s="28">
        <v>50</v>
      </c>
    </row>
    <row r="285" spans="2:11" ht="15" customHeight="1" thickBot="1" x14ac:dyDescent="0.25">
      <c r="B285" s="39" t="s">
        <v>353</v>
      </c>
      <c r="C285" s="28">
        <v>0</v>
      </c>
      <c r="D285" s="28">
        <v>60</v>
      </c>
      <c r="E285" s="28">
        <v>61</v>
      </c>
      <c r="F285" s="28">
        <v>4</v>
      </c>
      <c r="G285" s="28">
        <v>1</v>
      </c>
      <c r="H285" s="28">
        <v>9</v>
      </c>
      <c r="I285" s="28">
        <v>44</v>
      </c>
      <c r="J285" s="28">
        <v>25</v>
      </c>
      <c r="K285" s="28">
        <v>34</v>
      </c>
    </row>
    <row r="286" spans="2:11" ht="15" customHeight="1" thickBot="1" x14ac:dyDescent="0.25">
      <c r="B286" s="39" t="s">
        <v>354</v>
      </c>
      <c r="C286" s="28">
        <v>0</v>
      </c>
      <c r="D286" s="28">
        <v>24</v>
      </c>
      <c r="E286" s="28">
        <v>14</v>
      </c>
      <c r="F286" s="28">
        <v>0</v>
      </c>
      <c r="G286" s="28">
        <v>0</v>
      </c>
      <c r="H286" s="28">
        <v>4</v>
      </c>
      <c r="I286" s="28">
        <v>13</v>
      </c>
      <c r="J286" s="28">
        <v>5</v>
      </c>
      <c r="K286" s="28">
        <v>11</v>
      </c>
    </row>
    <row r="287" spans="2:11" ht="15" customHeight="1" thickBot="1" x14ac:dyDescent="0.25">
      <c r="B287" s="39" t="s">
        <v>355</v>
      </c>
      <c r="C287" s="28">
        <v>0</v>
      </c>
      <c r="D287" s="28">
        <v>33</v>
      </c>
      <c r="E287" s="28">
        <v>20</v>
      </c>
      <c r="F287" s="28">
        <v>3</v>
      </c>
      <c r="G287" s="28">
        <v>1</v>
      </c>
      <c r="H287" s="28">
        <v>7</v>
      </c>
      <c r="I287" s="28">
        <v>15</v>
      </c>
      <c r="J287" s="28">
        <v>14</v>
      </c>
      <c r="K287" s="28">
        <v>16</v>
      </c>
    </row>
    <row r="288" spans="2:11" ht="15" customHeight="1" thickBot="1" x14ac:dyDescent="0.25">
      <c r="B288" s="39" t="s">
        <v>356</v>
      </c>
      <c r="C288" s="28">
        <v>0</v>
      </c>
      <c r="D288" s="28">
        <v>14</v>
      </c>
      <c r="E288" s="28">
        <v>4</v>
      </c>
      <c r="F288" s="28">
        <v>2</v>
      </c>
      <c r="G288" s="28">
        <v>1</v>
      </c>
      <c r="H288" s="28">
        <v>1</v>
      </c>
      <c r="I288" s="28">
        <v>4</v>
      </c>
      <c r="J288" s="28">
        <v>5</v>
      </c>
      <c r="K288" s="28">
        <v>5</v>
      </c>
    </row>
    <row r="289" spans="2:11" ht="15" customHeight="1" thickBot="1" x14ac:dyDescent="0.25">
      <c r="B289" s="39" t="s">
        <v>357</v>
      </c>
      <c r="C289" s="28">
        <v>0</v>
      </c>
      <c r="D289" s="28">
        <v>87</v>
      </c>
      <c r="E289" s="28">
        <v>56</v>
      </c>
      <c r="F289" s="28">
        <v>5</v>
      </c>
      <c r="G289" s="28">
        <v>2</v>
      </c>
      <c r="H289" s="28">
        <v>22</v>
      </c>
      <c r="I289" s="28">
        <v>63</v>
      </c>
      <c r="J289" s="28">
        <v>36</v>
      </c>
      <c r="K289" s="28">
        <v>29</v>
      </c>
    </row>
    <row r="290" spans="2:11" ht="15" customHeight="1" thickBot="1" x14ac:dyDescent="0.25">
      <c r="B290" s="39" t="s">
        <v>358</v>
      </c>
      <c r="C290" s="28">
        <v>0</v>
      </c>
      <c r="D290" s="28">
        <v>34</v>
      </c>
      <c r="E290" s="28">
        <v>20</v>
      </c>
      <c r="F290" s="28">
        <v>0</v>
      </c>
      <c r="G290" s="28">
        <v>0</v>
      </c>
      <c r="H290" s="28">
        <v>11</v>
      </c>
      <c r="I290" s="28">
        <v>14</v>
      </c>
      <c r="J290" s="28">
        <v>14</v>
      </c>
      <c r="K290" s="28">
        <v>17</v>
      </c>
    </row>
    <row r="291" spans="2:11" ht="15" customHeight="1" thickBot="1" x14ac:dyDescent="0.25">
      <c r="B291" s="39" t="s">
        <v>359</v>
      </c>
      <c r="C291" s="28">
        <v>0</v>
      </c>
      <c r="D291" s="28">
        <v>32</v>
      </c>
      <c r="E291" s="28">
        <v>21</v>
      </c>
      <c r="F291" s="28">
        <v>2</v>
      </c>
      <c r="G291" s="28">
        <v>1</v>
      </c>
      <c r="H291" s="28">
        <v>5</v>
      </c>
      <c r="I291" s="28">
        <v>18</v>
      </c>
      <c r="J291" s="28">
        <v>14</v>
      </c>
      <c r="K291" s="28">
        <v>13</v>
      </c>
    </row>
    <row r="292" spans="2:11" ht="15" customHeight="1" thickBot="1" x14ac:dyDescent="0.25">
      <c r="B292" s="39" t="s">
        <v>360</v>
      </c>
      <c r="C292" s="28">
        <v>0</v>
      </c>
      <c r="D292" s="28">
        <v>24</v>
      </c>
      <c r="E292" s="28">
        <v>12</v>
      </c>
      <c r="F292" s="28">
        <v>3</v>
      </c>
      <c r="G292" s="28">
        <v>4</v>
      </c>
      <c r="H292" s="28">
        <v>3</v>
      </c>
      <c r="I292" s="28">
        <v>16</v>
      </c>
      <c r="J292" s="28">
        <v>12</v>
      </c>
      <c r="K292" s="28">
        <v>7</v>
      </c>
    </row>
    <row r="293" spans="2:11" ht="15" customHeight="1" thickBot="1" x14ac:dyDescent="0.25">
      <c r="B293" s="39" t="s">
        <v>361</v>
      </c>
      <c r="C293" s="28">
        <v>0</v>
      </c>
      <c r="D293" s="28">
        <v>18</v>
      </c>
      <c r="E293" s="28">
        <v>12</v>
      </c>
      <c r="F293" s="28">
        <v>1</v>
      </c>
      <c r="G293" s="28">
        <v>1</v>
      </c>
      <c r="H293" s="28">
        <v>1</v>
      </c>
      <c r="I293" s="28">
        <v>5</v>
      </c>
      <c r="J293" s="28">
        <v>5</v>
      </c>
      <c r="K293" s="28">
        <v>9</v>
      </c>
    </row>
    <row r="294" spans="2:11" ht="15" customHeight="1" thickBot="1" x14ac:dyDescent="0.25">
      <c r="B294" s="57" t="s">
        <v>362</v>
      </c>
      <c r="C294" s="58">
        <v>1</v>
      </c>
      <c r="D294" s="58">
        <v>22</v>
      </c>
      <c r="E294" s="58">
        <v>21</v>
      </c>
      <c r="F294" s="58">
        <v>0</v>
      </c>
      <c r="G294" s="58">
        <v>0</v>
      </c>
      <c r="H294" s="58">
        <v>4</v>
      </c>
      <c r="I294" s="58">
        <v>9</v>
      </c>
      <c r="J294" s="58">
        <v>8</v>
      </c>
      <c r="K294" s="58">
        <v>16</v>
      </c>
    </row>
    <row r="295" spans="2:11" ht="15" customHeight="1" thickBot="1" x14ac:dyDescent="0.25">
      <c r="B295" s="63" t="s">
        <v>363</v>
      </c>
      <c r="C295" s="59">
        <v>0</v>
      </c>
      <c r="D295" s="59">
        <v>108</v>
      </c>
      <c r="E295" s="59">
        <v>54</v>
      </c>
      <c r="F295" s="59">
        <v>6</v>
      </c>
      <c r="G295" s="59">
        <v>0</v>
      </c>
      <c r="H295" s="59">
        <v>19</v>
      </c>
      <c r="I295" s="59">
        <v>49</v>
      </c>
      <c r="J295" s="59">
        <v>20</v>
      </c>
      <c r="K295" s="59">
        <v>42</v>
      </c>
    </row>
    <row r="296" spans="2:11" ht="15" customHeight="1" thickBot="1" x14ac:dyDescent="0.25">
      <c r="B296" s="39" t="s">
        <v>364</v>
      </c>
      <c r="C296" s="28">
        <v>0</v>
      </c>
      <c r="D296" s="28">
        <v>6</v>
      </c>
      <c r="E296" s="28">
        <v>0</v>
      </c>
      <c r="F296" s="28">
        <v>0</v>
      </c>
      <c r="G296" s="28">
        <v>0</v>
      </c>
      <c r="H296" s="28">
        <v>2</v>
      </c>
      <c r="I296" s="28">
        <v>13</v>
      </c>
      <c r="J296" s="28">
        <v>0</v>
      </c>
      <c r="K296" s="28">
        <v>3</v>
      </c>
    </row>
    <row r="297" spans="2:11" ht="15" customHeight="1" thickBot="1" x14ac:dyDescent="0.25">
      <c r="B297" s="39" t="s">
        <v>365</v>
      </c>
      <c r="C297" s="28">
        <v>0</v>
      </c>
      <c r="D297" s="28">
        <v>29</v>
      </c>
      <c r="E297" s="28">
        <v>23</v>
      </c>
      <c r="F297" s="28">
        <v>1</v>
      </c>
      <c r="G297" s="28">
        <v>0</v>
      </c>
      <c r="H297" s="28">
        <v>9</v>
      </c>
      <c r="I297" s="28">
        <v>24</v>
      </c>
      <c r="J297" s="28">
        <v>15</v>
      </c>
      <c r="K297" s="28">
        <v>27</v>
      </c>
    </row>
    <row r="298" spans="2:11" ht="15" customHeight="1" thickBot="1" x14ac:dyDescent="0.25">
      <c r="B298" s="39" t="s">
        <v>366</v>
      </c>
      <c r="C298" s="28">
        <v>0</v>
      </c>
      <c r="D298" s="28">
        <v>36</v>
      </c>
      <c r="E298" s="28">
        <v>13</v>
      </c>
      <c r="F298" s="28">
        <v>1</v>
      </c>
      <c r="G298" s="28">
        <v>0</v>
      </c>
      <c r="H298" s="28">
        <v>11</v>
      </c>
      <c r="I298" s="28">
        <v>12</v>
      </c>
      <c r="J298" s="28">
        <v>9</v>
      </c>
      <c r="K298" s="28">
        <v>12</v>
      </c>
    </row>
    <row r="299" spans="2:11" ht="15" customHeight="1" thickBot="1" x14ac:dyDescent="0.25">
      <c r="B299" s="57" t="s">
        <v>367</v>
      </c>
      <c r="C299" s="58">
        <v>0</v>
      </c>
      <c r="D299" s="58">
        <v>27</v>
      </c>
      <c r="E299" s="58">
        <v>22</v>
      </c>
      <c r="F299" s="58">
        <v>4</v>
      </c>
      <c r="G299" s="58">
        <v>0</v>
      </c>
      <c r="H299" s="58">
        <v>6</v>
      </c>
      <c r="I299" s="58">
        <v>10</v>
      </c>
      <c r="J299" s="58">
        <v>13</v>
      </c>
      <c r="K299" s="58">
        <v>13</v>
      </c>
    </row>
    <row r="300" spans="2:11" ht="15" customHeight="1" thickBot="1" x14ac:dyDescent="0.25">
      <c r="B300" s="63" t="s">
        <v>368</v>
      </c>
      <c r="C300" s="59">
        <v>0</v>
      </c>
      <c r="D300" s="59">
        <v>63</v>
      </c>
      <c r="E300" s="59">
        <v>39</v>
      </c>
      <c r="F300" s="59">
        <v>2</v>
      </c>
      <c r="G300" s="59">
        <v>0</v>
      </c>
      <c r="H300" s="59">
        <v>11</v>
      </c>
      <c r="I300" s="59">
        <v>46</v>
      </c>
      <c r="J300" s="59">
        <v>23</v>
      </c>
      <c r="K300" s="59">
        <v>33</v>
      </c>
    </row>
    <row r="301" spans="2:11" ht="15" customHeight="1" thickBot="1" x14ac:dyDescent="0.25">
      <c r="B301" s="39" t="s">
        <v>369</v>
      </c>
      <c r="C301" s="28">
        <v>0</v>
      </c>
      <c r="D301" s="28">
        <v>44</v>
      </c>
      <c r="E301" s="28">
        <v>32</v>
      </c>
      <c r="F301" s="28">
        <v>1</v>
      </c>
      <c r="G301" s="28">
        <v>2</v>
      </c>
      <c r="H301" s="28">
        <v>21</v>
      </c>
      <c r="I301" s="28">
        <v>36</v>
      </c>
      <c r="J301" s="28">
        <v>20</v>
      </c>
      <c r="K301" s="28">
        <v>28</v>
      </c>
    </row>
    <row r="302" spans="2:11" ht="15" customHeight="1" thickBot="1" x14ac:dyDescent="0.25">
      <c r="B302" s="39" t="s">
        <v>370</v>
      </c>
      <c r="C302" s="28">
        <v>0</v>
      </c>
      <c r="D302" s="28">
        <v>26</v>
      </c>
      <c r="E302" s="28">
        <v>23</v>
      </c>
      <c r="F302" s="28">
        <v>2</v>
      </c>
      <c r="G302" s="28">
        <v>1</v>
      </c>
      <c r="H302" s="28">
        <v>6</v>
      </c>
      <c r="I302" s="28">
        <v>14</v>
      </c>
      <c r="J302" s="28">
        <v>1</v>
      </c>
      <c r="K302" s="28">
        <v>12</v>
      </c>
    </row>
    <row r="303" spans="2:11" ht="15" customHeight="1" thickBot="1" x14ac:dyDescent="0.25">
      <c r="B303" s="39" t="s">
        <v>371</v>
      </c>
      <c r="C303" s="28">
        <v>0</v>
      </c>
      <c r="D303" s="28">
        <v>67</v>
      </c>
      <c r="E303" s="28">
        <v>28</v>
      </c>
      <c r="F303" s="28">
        <v>4</v>
      </c>
      <c r="G303" s="28">
        <v>1</v>
      </c>
      <c r="H303" s="28">
        <v>16</v>
      </c>
      <c r="I303" s="28">
        <v>29</v>
      </c>
      <c r="J303" s="28">
        <v>18</v>
      </c>
      <c r="K303" s="28">
        <v>35</v>
      </c>
    </row>
    <row r="304" spans="2:11" ht="15" customHeight="1" thickBot="1" x14ac:dyDescent="0.25">
      <c r="B304" s="39" t="s">
        <v>372</v>
      </c>
      <c r="C304" s="28">
        <v>0</v>
      </c>
      <c r="D304" s="28">
        <v>30</v>
      </c>
      <c r="E304" s="28">
        <v>23</v>
      </c>
      <c r="F304" s="28">
        <v>2</v>
      </c>
      <c r="G304" s="28">
        <v>0</v>
      </c>
      <c r="H304" s="28">
        <v>6</v>
      </c>
      <c r="I304" s="28">
        <v>15</v>
      </c>
      <c r="J304" s="28">
        <v>13</v>
      </c>
      <c r="K304" s="28">
        <v>14</v>
      </c>
    </row>
    <row r="305" spans="2:11" ht="15" customHeight="1" thickBot="1" x14ac:dyDescent="0.25">
      <c r="B305" s="39" t="s">
        <v>373</v>
      </c>
      <c r="C305" s="28">
        <v>0</v>
      </c>
      <c r="D305" s="28">
        <v>347</v>
      </c>
      <c r="E305" s="28">
        <v>166</v>
      </c>
      <c r="F305" s="28">
        <v>20</v>
      </c>
      <c r="G305" s="28">
        <v>6</v>
      </c>
      <c r="H305" s="28">
        <v>67</v>
      </c>
      <c r="I305" s="28">
        <v>192</v>
      </c>
      <c r="J305" s="28">
        <v>109</v>
      </c>
      <c r="K305" s="28">
        <v>159</v>
      </c>
    </row>
    <row r="306" spans="2:11" ht="15" customHeight="1" thickBot="1" x14ac:dyDescent="0.25">
      <c r="B306" s="39" t="s">
        <v>374</v>
      </c>
      <c r="C306" s="28">
        <v>0</v>
      </c>
      <c r="D306" s="28">
        <v>29</v>
      </c>
      <c r="E306" s="28">
        <v>21</v>
      </c>
      <c r="F306" s="28">
        <v>0</v>
      </c>
      <c r="G306" s="28">
        <v>1</v>
      </c>
      <c r="H306" s="28">
        <v>4</v>
      </c>
      <c r="I306" s="28">
        <v>20</v>
      </c>
      <c r="J306" s="28">
        <v>13</v>
      </c>
      <c r="K306" s="28">
        <v>15</v>
      </c>
    </row>
    <row r="307" spans="2:11" ht="15" customHeight="1" thickBot="1" x14ac:dyDescent="0.25">
      <c r="B307" s="39" t="s">
        <v>375</v>
      </c>
      <c r="C307" s="28">
        <v>0</v>
      </c>
      <c r="D307" s="28">
        <v>77</v>
      </c>
      <c r="E307" s="28">
        <v>69</v>
      </c>
      <c r="F307" s="28">
        <v>1</v>
      </c>
      <c r="G307" s="28">
        <v>15</v>
      </c>
      <c r="H307" s="28">
        <v>11</v>
      </c>
      <c r="I307" s="28">
        <v>18</v>
      </c>
      <c r="J307" s="28">
        <v>0</v>
      </c>
      <c r="K307" s="28">
        <v>6</v>
      </c>
    </row>
    <row r="308" spans="2:11" ht="15" customHeight="1" thickBot="1" x14ac:dyDescent="0.25">
      <c r="B308" s="39" t="s">
        <v>376</v>
      </c>
      <c r="C308" s="28">
        <v>0</v>
      </c>
      <c r="D308" s="28">
        <v>26</v>
      </c>
      <c r="E308" s="28">
        <v>16</v>
      </c>
      <c r="F308" s="28">
        <v>0</v>
      </c>
      <c r="G308" s="28">
        <v>1</v>
      </c>
      <c r="H308" s="28">
        <v>3</v>
      </c>
      <c r="I308" s="28">
        <v>22</v>
      </c>
      <c r="J308" s="28">
        <v>10</v>
      </c>
      <c r="K308" s="28">
        <v>13</v>
      </c>
    </row>
    <row r="309" spans="2:11" ht="15" customHeight="1" thickBot="1" x14ac:dyDescent="0.25">
      <c r="B309" s="39" t="s">
        <v>377</v>
      </c>
      <c r="C309" s="28">
        <v>0</v>
      </c>
      <c r="D309" s="28">
        <v>32</v>
      </c>
      <c r="E309" s="28">
        <v>21</v>
      </c>
      <c r="F309" s="28">
        <v>2</v>
      </c>
      <c r="G309" s="28">
        <v>2</v>
      </c>
      <c r="H309" s="28">
        <v>5</v>
      </c>
      <c r="I309" s="28">
        <v>13</v>
      </c>
      <c r="J309" s="28">
        <v>12</v>
      </c>
      <c r="K309" s="28">
        <v>15</v>
      </c>
    </row>
    <row r="310" spans="2:11" ht="15" customHeight="1" thickBot="1" x14ac:dyDescent="0.25">
      <c r="B310" s="39" t="s">
        <v>378</v>
      </c>
      <c r="C310" s="28">
        <v>0</v>
      </c>
      <c r="D310" s="28">
        <v>33</v>
      </c>
      <c r="E310" s="28">
        <v>30</v>
      </c>
      <c r="F310" s="28">
        <v>2</v>
      </c>
      <c r="G310" s="28">
        <v>1</v>
      </c>
      <c r="H310" s="28">
        <v>6</v>
      </c>
      <c r="I310" s="28">
        <v>23</v>
      </c>
      <c r="J310" s="28">
        <v>9</v>
      </c>
      <c r="K310" s="28">
        <v>16</v>
      </c>
    </row>
    <row r="311" spans="2:11" ht="15" customHeight="1" thickBot="1" x14ac:dyDescent="0.25">
      <c r="B311" s="39" t="s">
        <v>379</v>
      </c>
      <c r="C311" s="28">
        <v>0</v>
      </c>
      <c r="D311" s="28">
        <v>41</v>
      </c>
      <c r="E311" s="28">
        <v>43</v>
      </c>
      <c r="F311" s="28">
        <v>0</v>
      </c>
      <c r="G311" s="28">
        <v>0</v>
      </c>
      <c r="H311" s="28">
        <v>6</v>
      </c>
      <c r="I311" s="28">
        <v>25</v>
      </c>
      <c r="J311" s="28">
        <v>11</v>
      </c>
      <c r="K311" s="28">
        <v>22</v>
      </c>
    </row>
    <row r="312" spans="2:11" ht="15" customHeight="1" thickBot="1" x14ac:dyDescent="0.25">
      <c r="B312" s="39" t="s">
        <v>380</v>
      </c>
      <c r="C312" s="28">
        <v>0</v>
      </c>
      <c r="D312" s="28">
        <v>48</v>
      </c>
      <c r="E312" s="28">
        <v>18</v>
      </c>
      <c r="F312" s="28">
        <v>4</v>
      </c>
      <c r="G312" s="28">
        <v>0</v>
      </c>
      <c r="H312" s="28">
        <v>6</v>
      </c>
      <c r="I312" s="28">
        <v>25</v>
      </c>
      <c r="J312" s="28">
        <v>11</v>
      </c>
      <c r="K312" s="28">
        <v>13</v>
      </c>
    </row>
    <row r="313" spans="2:11" ht="15" customHeight="1" thickBot="1" x14ac:dyDescent="0.25">
      <c r="B313" s="39" t="s">
        <v>381</v>
      </c>
      <c r="C313" s="28">
        <v>0</v>
      </c>
      <c r="D313" s="28">
        <v>59</v>
      </c>
      <c r="E313" s="28">
        <v>32</v>
      </c>
      <c r="F313" s="28">
        <v>3</v>
      </c>
      <c r="G313" s="28">
        <v>0</v>
      </c>
      <c r="H313" s="28">
        <v>11</v>
      </c>
      <c r="I313" s="28">
        <v>44</v>
      </c>
      <c r="J313" s="28">
        <v>24</v>
      </c>
      <c r="K313" s="28">
        <v>17</v>
      </c>
    </row>
    <row r="314" spans="2:11" ht="15" customHeight="1" thickBot="1" x14ac:dyDescent="0.25">
      <c r="B314" s="39" t="s">
        <v>382</v>
      </c>
      <c r="C314" s="28">
        <v>0</v>
      </c>
      <c r="D314" s="28">
        <v>13</v>
      </c>
      <c r="E314" s="28">
        <v>7</v>
      </c>
      <c r="F314" s="28">
        <v>3</v>
      </c>
      <c r="G314" s="28">
        <v>1</v>
      </c>
      <c r="H314" s="28">
        <v>4</v>
      </c>
      <c r="I314" s="28">
        <v>10</v>
      </c>
      <c r="J314" s="28">
        <v>8</v>
      </c>
      <c r="K314" s="28">
        <v>2</v>
      </c>
    </row>
    <row r="315" spans="2:11" ht="15" customHeight="1" thickBot="1" x14ac:dyDescent="0.25">
      <c r="B315" s="39" t="s">
        <v>383</v>
      </c>
      <c r="C315" s="28">
        <v>0</v>
      </c>
      <c r="D315" s="28">
        <v>34</v>
      </c>
      <c r="E315" s="28">
        <v>18</v>
      </c>
      <c r="F315" s="28">
        <v>1</v>
      </c>
      <c r="G315" s="28">
        <v>1</v>
      </c>
      <c r="H315" s="28">
        <v>4</v>
      </c>
      <c r="I315" s="28">
        <v>19</v>
      </c>
      <c r="J315" s="28">
        <v>14</v>
      </c>
      <c r="K315" s="28">
        <v>11</v>
      </c>
    </row>
    <row r="316" spans="2:11" ht="15" customHeight="1" thickBot="1" x14ac:dyDescent="0.25">
      <c r="B316" s="39" t="s">
        <v>384</v>
      </c>
      <c r="C316" s="28">
        <v>0</v>
      </c>
      <c r="D316" s="28">
        <v>32</v>
      </c>
      <c r="E316" s="28">
        <v>15</v>
      </c>
      <c r="F316" s="28">
        <v>3</v>
      </c>
      <c r="G316" s="28">
        <v>1</v>
      </c>
      <c r="H316" s="28">
        <v>5</v>
      </c>
      <c r="I316" s="28">
        <v>11</v>
      </c>
      <c r="J316" s="28">
        <v>10</v>
      </c>
      <c r="K316" s="28">
        <v>13</v>
      </c>
    </row>
    <row r="317" spans="2:11" ht="15" customHeight="1" thickBot="1" x14ac:dyDescent="0.25">
      <c r="B317" s="57" t="s">
        <v>385</v>
      </c>
      <c r="C317" s="51">
        <v>0</v>
      </c>
      <c r="D317" s="51">
        <v>24</v>
      </c>
      <c r="E317" s="51">
        <v>25</v>
      </c>
      <c r="F317" s="51">
        <v>1</v>
      </c>
      <c r="G317" s="51">
        <v>1</v>
      </c>
      <c r="H317" s="51">
        <v>6</v>
      </c>
      <c r="I317" s="51">
        <v>9</v>
      </c>
      <c r="J317" s="51">
        <v>6</v>
      </c>
      <c r="K317" s="51">
        <v>11</v>
      </c>
    </row>
    <row r="318" spans="2:11" ht="15" customHeight="1" thickBot="1" x14ac:dyDescent="0.25">
      <c r="B318" s="63" t="s">
        <v>386</v>
      </c>
      <c r="C318" s="28">
        <v>0</v>
      </c>
      <c r="D318" s="28">
        <v>11</v>
      </c>
      <c r="E318" s="28">
        <v>11</v>
      </c>
      <c r="F318" s="28">
        <v>1</v>
      </c>
      <c r="G318" s="28">
        <v>0</v>
      </c>
      <c r="H318" s="28">
        <v>8</v>
      </c>
      <c r="I318" s="28">
        <v>10</v>
      </c>
      <c r="J318" s="28">
        <v>2</v>
      </c>
      <c r="K318" s="28">
        <v>3</v>
      </c>
    </row>
    <row r="319" spans="2:11" ht="15" customHeight="1" thickBot="1" x14ac:dyDescent="0.25">
      <c r="B319" s="39" t="s">
        <v>387</v>
      </c>
      <c r="C319" s="28">
        <v>0</v>
      </c>
      <c r="D319" s="28">
        <v>16</v>
      </c>
      <c r="E319" s="28">
        <v>10</v>
      </c>
      <c r="F319" s="28">
        <v>0</v>
      </c>
      <c r="G319" s="28">
        <v>0</v>
      </c>
      <c r="H319" s="28">
        <v>3</v>
      </c>
      <c r="I319" s="28">
        <v>12</v>
      </c>
      <c r="J319" s="28">
        <v>3</v>
      </c>
      <c r="K319" s="28">
        <v>5</v>
      </c>
    </row>
    <row r="320" spans="2:11" ht="15" customHeight="1" thickBot="1" x14ac:dyDescent="0.25">
      <c r="B320" s="39" t="s">
        <v>388</v>
      </c>
      <c r="C320" s="28">
        <v>0</v>
      </c>
      <c r="D320" s="28">
        <v>9</v>
      </c>
      <c r="E320" s="28">
        <v>6</v>
      </c>
      <c r="F320" s="28">
        <v>2</v>
      </c>
      <c r="G320" s="28">
        <v>0</v>
      </c>
      <c r="H320" s="28">
        <v>2</v>
      </c>
      <c r="I320" s="28">
        <v>3</v>
      </c>
      <c r="J320" s="28">
        <v>5</v>
      </c>
      <c r="K320" s="28">
        <v>1</v>
      </c>
    </row>
    <row r="321" spans="2:11" ht="15" customHeight="1" thickBot="1" x14ac:dyDescent="0.25">
      <c r="B321" s="39" t="s">
        <v>389</v>
      </c>
      <c r="C321" s="28">
        <v>0</v>
      </c>
      <c r="D321" s="28">
        <v>30</v>
      </c>
      <c r="E321" s="28">
        <v>12</v>
      </c>
      <c r="F321" s="28">
        <v>1</v>
      </c>
      <c r="G321" s="28">
        <v>2</v>
      </c>
      <c r="H321" s="28">
        <v>7</v>
      </c>
      <c r="I321" s="28">
        <v>17</v>
      </c>
      <c r="J321" s="28">
        <v>18</v>
      </c>
      <c r="K321" s="28">
        <v>9</v>
      </c>
    </row>
    <row r="322" spans="2:11" ht="15" customHeight="1" thickBot="1" x14ac:dyDescent="0.25">
      <c r="B322" s="39" t="s">
        <v>390</v>
      </c>
      <c r="C322" s="28">
        <v>1</v>
      </c>
      <c r="D322" s="28">
        <v>64</v>
      </c>
      <c r="E322" s="28">
        <v>36</v>
      </c>
      <c r="F322" s="28">
        <v>5</v>
      </c>
      <c r="G322" s="28">
        <v>4</v>
      </c>
      <c r="H322" s="28">
        <v>21</v>
      </c>
      <c r="I322" s="28">
        <v>43</v>
      </c>
      <c r="J322" s="28">
        <v>39</v>
      </c>
      <c r="K322" s="28">
        <v>36</v>
      </c>
    </row>
    <row r="323" spans="2:11" ht="15" customHeight="1" thickBot="1" x14ac:dyDescent="0.25">
      <c r="B323" s="39" t="s">
        <v>391</v>
      </c>
      <c r="C323" s="28">
        <v>0</v>
      </c>
      <c r="D323" s="28">
        <v>3</v>
      </c>
      <c r="E323" s="28">
        <v>8</v>
      </c>
      <c r="F323" s="28">
        <v>1</v>
      </c>
      <c r="G323" s="28">
        <v>0</v>
      </c>
      <c r="H323" s="28">
        <v>1</v>
      </c>
      <c r="I323" s="28">
        <v>7</v>
      </c>
      <c r="J323" s="28">
        <v>3</v>
      </c>
      <c r="K323" s="28">
        <v>5</v>
      </c>
    </row>
    <row r="324" spans="2:11" ht="15" customHeight="1" thickBot="1" x14ac:dyDescent="0.25">
      <c r="B324" s="39" t="s">
        <v>392</v>
      </c>
      <c r="C324" s="28">
        <v>0</v>
      </c>
      <c r="D324" s="28">
        <v>10</v>
      </c>
      <c r="E324" s="28">
        <v>7</v>
      </c>
      <c r="F324" s="28">
        <v>1</v>
      </c>
      <c r="G324" s="28">
        <v>0</v>
      </c>
      <c r="H324" s="28">
        <v>1</v>
      </c>
      <c r="I324" s="28">
        <v>12</v>
      </c>
      <c r="J324" s="28">
        <v>4</v>
      </c>
      <c r="K324" s="28">
        <v>3</v>
      </c>
    </row>
    <row r="325" spans="2:11" ht="15" customHeight="1" thickBot="1" x14ac:dyDescent="0.25">
      <c r="B325" s="39" t="s">
        <v>393</v>
      </c>
      <c r="C325" s="28">
        <v>0</v>
      </c>
      <c r="D325" s="28">
        <v>0</v>
      </c>
      <c r="E325" s="28">
        <v>1</v>
      </c>
      <c r="F325" s="28">
        <v>0</v>
      </c>
      <c r="G325" s="28">
        <v>0</v>
      </c>
      <c r="H325" s="28">
        <v>4</v>
      </c>
      <c r="I325" s="28">
        <v>8</v>
      </c>
      <c r="J325" s="28">
        <v>1</v>
      </c>
      <c r="K325" s="28">
        <v>1</v>
      </c>
    </row>
    <row r="326" spans="2:11" ht="15" customHeight="1" thickBot="1" x14ac:dyDescent="0.25">
      <c r="B326" s="39" t="s">
        <v>394</v>
      </c>
      <c r="C326" s="28">
        <v>0</v>
      </c>
      <c r="D326" s="28">
        <v>6</v>
      </c>
      <c r="E326" s="28">
        <v>2</v>
      </c>
      <c r="F326" s="28">
        <v>0</v>
      </c>
      <c r="G326" s="28">
        <v>0</v>
      </c>
      <c r="H326" s="28">
        <v>0</v>
      </c>
      <c r="I326" s="28">
        <v>1</v>
      </c>
      <c r="J326" s="28">
        <v>3</v>
      </c>
      <c r="K326" s="28">
        <v>1</v>
      </c>
    </row>
    <row r="327" spans="2:11" ht="15" customHeight="1" thickBot="1" x14ac:dyDescent="0.25">
      <c r="B327" s="39" t="s">
        <v>395</v>
      </c>
      <c r="C327" s="28">
        <v>0</v>
      </c>
      <c r="D327" s="28">
        <v>4</v>
      </c>
      <c r="E327" s="28">
        <v>3</v>
      </c>
      <c r="F327" s="28">
        <v>0</v>
      </c>
      <c r="G327" s="28">
        <v>0</v>
      </c>
      <c r="H327" s="28">
        <v>2</v>
      </c>
      <c r="I327" s="28">
        <v>2</v>
      </c>
      <c r="J327" s="28">
        <v>2</v>
      </c>
      <c r="K327" s="28">
        <v>1</v>
      </c>
    </row>
    <row r="328" spans="2:11" ht="15" customHeight="1" thickBot="1" x14ac:dyDescent="0.25">
      <c r="B328" s="39" t="s">
        <v>396</v>
      </c>
      <c r="C328" s="28">
        <v>0</v>
      </c>
      <c r="D328" s="28">
        <v>13</v>
      </c>
      <c r="E328" s="28">
        <v>7</v>
      </c>
      <c r="F328" s="28">
        <v>0</v>
      </c>
      <c r="G328" s="28">
        <v>1</v>
      </c>
      <c r="H328" s="28">
        <v>2</v>
      </c>
      <c r="I328" s="28">
        <v>17</v>
      </c>
      <c r="J328" s="28">
        <v>6</v>
      </c>
      <c r="K328" s="28">
        <v>8</v>
      </c>
    </row>
    <row r="329" spans="2:11" ht="15" customHeight="1" thickBot="1" x14ac:dyDescent="0.25">
      <c r="B329" s="39" t="s">
        <v>397</v>
      </c>
      <c r="C329" s="28">
        <v>0</v>
      </c>
      <c r="D329" s="28">
        <v>3</v>
      </c>
      <c r="E329" s="28">
        <v>3</v>
      </c>
      <c r="F329" s="28">
        <v>0</v>
      </c>
      <c r="G329" s="28">
        <v>0</v>
      </c>
      <c r="H329" s="28">
        <v>1</v>
      </c>
      <c r="I329" s="28">
        <v>3</v>
      </c>
      <c r="J329" s="28">
        <v>2</v>
      </c>
      <c r="K329" s="28">
        <v>3</v>
      </c>
    </row>
    <row r="330" spans="2:11" ht="15" customHeight="1" thickBot="1" x14ac:dyDescent="0.25">
      <c r="B330" s="39" t="s">
        <v>398</v>
      </c>
      <c r="C330" s="28">
        <v>0</v>
      </c>
      <c r="D330" s="28">
        <v>11</v>
      </c>
      <c r="E330" s="28">
        <v>11</v>
      </c>
      <c r="F330" s="28">
        <v>2</v>
      </c>
      <c r="G330" s="28">
        <v>1</v>
      </c>
      <c r="H330" s="28">
        <v>5</v>
      </c>
      <c r="I330" s="28">
        <v>5</v>
      </c>
      <c r="J330" s="28">
        <v>4</v>
      </c>
      <c r="K330" s="28">
        <v>7</v>
      </c>
    </row>
    <row r="331" spans="2:11" ht="15" customHeight="1" thickBot="1" x14ac:dyDescent="0.25">
      <c r="B331" s="57" t="s">
        <v>399</v>
      </c>
      <c r="C331" s="51">
        <v>0</v>
      </c>
      <c r="D331" s="51">
        <v>4</v>
      </c>
      <c r="E331" s="51">
        <v>3</v>
      </c>
      <c r="F331" s="51">
        <v>2</v>
      </c>
      <c r="G331" s="51">
        <v>0</v>
      </c>
      <c r="H331" s="51">
        <v>1</v>
      </c>
      <c r="I331" s="51">
        <v>5</v>
      </c>
      <c r="J331" s="51">
        <v>2</v>
      </c>
      <c r="K331" s="51">
        <v>0</v>
      </c>
    </row>
    <row r="332" spans="2:11" ht="15" customHeight="1" thickBot="1" x14ac:dyDescent="0.25">
      <c r="B332" s="63" t="s">
        <v>400</v>
      </c>
      <c r="C332" s="28">
        <v>0</v>
      </c>
      <c r="D332" s="28">
        <v>47</v>
      </c>
      <c r="E332" s="28">
        <v>29</v>
      </c>
      <c r="F332" s="28">
        <v>1</v>
      </c>
      <c r="G332" s="28">
        <v>2</v>
      </c>
      <c r="H332" s="28">
        <v>8</v>
      </c>
      <c r="I332" s="28">
        <v>22</v>
      </c>
      <c r="J332" s="28">
        <v>12</v>
      </c>
      <c r="K332" s="28">
        <v>16</v>
      </c>
    </row>
    <row r="333" spans="2:11" ht="15" customHeight="1" thickBot="1" x14ac:dyDescent="0.25">
      <c r="B333" s="39" t="s">
        <v>401</v>
      </c>
      <c r="C333" s="28">
        <v>0</v>
      </c>
      <c r="D333" s="28">
        <v>10</v>
      </c>
      <c r="E333" s="28">
        <v>4</v>
      </c>
      <c r="F333" s="28">
        <v>0</v>
      </c>
      <c r="G333" s="28">
        <v>2</v>
      </c>
      <c r="H333" s="28">
        <v>5</v>
      </c>
      <c r="I333" s="28">
        <v>3</v>
      </c>
      <c r="J333" s="28">
        <v>3</v>
      </c>
      <c r="K333" s="28">
        <v>5</v>
      </c>
    </row>
    <row r="334" spans="2:11" ht="15" customHeight="1" thickBot="1" x14ac:dyDescent="0.25">
      <c r="B334" s="39" t="s">
        <v>402</v>
      </c>
      <c r="C334" s="28">
        <v>0</v>
      </c>
      <c r="D334" s="28">
        <v>12</v>
      </c>
      <c r="E334" s="28">
        <v>7</v>
      </c>
      <c r="F334" s="28">
        <v>5</v>
      </c>
      <c r="G334" s="28">
        <v>0</v>
      </c>
      <c r="H334" s="28">
        <v>2</v>
      </c>
      <c r="I334" s="28">
        <v>5</v>
      </c>
      <c r="J334" s="28">
        <v>5</v>
      </c>
      <c r="K334" s="28">
        <v>1</v>
      </c>
    </row>
    <row r="335" spans="2:11" ht="15" customHeight="1" thickBot="1" x14ac:dyDescent="0.25">
      <c r="B335" s="39" t="s">
        <v>403</v>
      </c>
      <c r="C335" s="28">
        <v>0</v>
      </c>
      <c r="D335" s="28">
        <v>21</v>
      </c>
      <c r="E335" s="28">
        <v>14</v>
      </c>
      <c r="F335" s="28">
        <v>2</v>
      </c>
      <c r="G335" s="28">
        <v>0</v>
      </c>
      <c r="H335" s="28">
        <v>2</v>
      </c>
      <c r="I335" s="28">
        <v>15</v>
      </c>
      <c r="J335" s="28">
        <v>12</v>
      </c>
      <c r="K335" s="28">
        <v>13</v>
      </c>
    </row>
    <row r="336" spans="2:11" ht="15" customHeight="1" thickBot="1" x14ac:dyDescent="0.25">
      <c r="B336" s="39" t="s">
        <v>404</v>
      </c>
      <c r="C336" s="28">
        <v>0</v>
      </c>
      <c r="D336" s="28">
        <v>6</v>
      </c>
      <c r="E336" s="28">
        <v>1</v>
      </c>
      <c r="F336" s="28">
        <v>0</v>
      </c>
      <c r="G336" s="28">
        <v>0</v>
      </c>
      <c r="H336" s="28">
        <v>0</v>
      </c>
      <c r="I336" s="28">
        <v>3</v>
      </c>
      <c r="J336" s="28">
        <v>0</v>
      </c>
      <c r="K336" s="28">
        <v>0</v>
      </c>
    </row>
    <row r="337" spans="2:11" ht="15" customHeight="1" thickBot="1" x14ac:dyDescent="0.25">
      <c r="B337" s="39" t="s">
        <v>405</v>
      </c>
      <c r="C337" s="28">
        <v>0</v>
      </c>
      <c r="D337" s="28">
        <v>1</v>
      </c>
      <c r="E337" s="28">
        <v>1</v>
      </c>
      <c r="F337" s="28">
        <v>0</v>
      </c>
      <c r="G337" s="28">
        <v>0</v>
      </c>
      <c r="H337" s="28">
        <v>1</v>
      </c>
      <c r="I337" s="28">
        <v>0</v>
      </c>
      <c r="J337" s="28">
        <v>0</v>
      </c>
      <c r="K337" s="28">
        <v>0</v>
      </c>
    </row>
    <row r="338" spans="2:11" ht="15" customHeight="1" thickBot="1" x14ac:dyDescent="0.25">
      <c r="B338" s="61" t="s">
        <v>406</v>
      </c>
      <c r="C338" s="65">
        <v>0</v>
      </c>
      <c r="D338" s="65">
        <v>1</v>
      </c>
      <c r="E338" s="65">
        <v>2</v>
      </c>
      <c r="F338" s="65">
        <v>0</v>
      </c>
      <c r="G338" s="65">
        <v>0</v>
      </c>
      <c r="H338" s="65">
        <v>0</v>
      </c>
      <c r="I338" s="65">
        <v>1</v>
      </c>
      <c r="J338" s="65">
        <v>0</v>
      </c>
      <c r="K338" s="65">
        <v>0</v>
      </c>
    </row>
    <row r="339" spans="2:11" ht="15" customHeight="1" thickBot="1" x14ac:dyDescent="0.25">
      <c r="B339" s="39" t="s">
        <v>407</v>
      </c>
      <c r="C339" s="59">
        <v>0</v>
      </c>
      <c r="D339" s="59">
        <v>32</v>
      </c>
      <c r="E339" s="59">
        <v>16</v>
      </c>
      <c r="F339" s="59">
        <v>0</v>
      </c>
      <c r="G339" s="59">
        <v>1</v>
      </c>
      <c r="H339" s="59">
        <v>2</v>
      </c>
      <c r="I339" s="59">
        <v>13</v>
      </c>
      <c r="J339" s="59">
        <v>1</v>
      </c>
      <c r="K339" s="59">
        <v>5</v>
      </c>
    </row>
    <row r="340" spans="2:11" ht="15" customHeight="1" thickBot="1" x14ac:dyDescent="0.25">
      <c r="B340" s="39" t="s">
        <v>408</v>
      </c>
      <c r="C340" s="28">
        <v>0</v>
      </c>
      <c r="D340" s="28">
        <v>49</v>
      </c>
      <c r="E340" s="28">
        <v>30</v>
      </c>
      <c r="F340" s="28">
        <v>1</v>
      </c>
      <c r="G340" s="28">
        <v>0</v>
      </c>
      <c r="H340" s="28">
        <v>5</v>
      </c>
      <c r="I340" s="28">
        <v>26</v>
      </c>
      <c r="J340" s="28">
        <v>14</v>
      </c>
      <c r="K340" s="28">
        <v>15</v>
      </c>
    </row>
    <row r="341" spans="2:11" ht="15" customHeight="1" thickBot="1" x14ac:dyDescent="0.25">
      <c r="B341" s="39" t="s">
        <v>409</v>
      </c>
      <c r="C341" s="28">
        <v>0</v>
      </c>
      <c r="D341" s="28">
        <v>45</v>
      </c>
      <c r="E341" s="28">
        <v>19</v>
      </c>
      <c r="F341" s="28">
        <v>1</v>
      </c>
      <c r="G341" s="28">
        <v>1</v>
      </c>
      <c r="H341" s="28">
        <v>11</v>
      </c>
      <c r="I341" s="28">
        <v>18</v>
      </c>
      <c r="J341" s="28">
        <v>21</v>
      </c>
      <c r="K341" s="28">
        <v>12</v>
      </c>
    </row>
    <row r="342" spans="2:11" ht="15" customHeight="1" thickBot="1" x14ac:dyDescent="0.25">
      <c r="B342" s="39" t="s">
        <v>410</v>
      </c>
      <c r="C342" s="28">
        <v>0</v>
      </c>
      <c r="D342" s="28">
        <v>103</v>
      </c>
      <c r="E342" s="28">
        <v>92</v>
      </c>
      <c r="F342" s="28">
        <v>6</v>
      </c>
      <c r="G342" s="28">
        <v>1</v>
      </c>
      <c r="H342" s="28">
        <v>23</v>
      </c>
      <c r="I342" s="28">
        <v>80</v>
      </c>
      <c r="J342" s="28">
        <v>40</v>
      </c>
      <c r="K342" s="28">
        <v>67</v>
      </c>
    </row>
    <row r="343" spans="2:11" ht="15" customHeight="1" thickBot="1" x14ac:dyDescent="0.25">
      <c r="B343" s="39" t="s">
        <v>411</v>
      </c>
      <c r="C343" s="28">
        <v>0</v>
      </c>
      <c r="D343" s="28">
        <v>3</v>
      </c>
      <c r="E343" s="28">
        <v>4</v>
      </c>
      <c r="F343" s="28">
        <v>0</v>
      </c>
      <c r="G343" s="28">
        <v>0</v>
      </c>
      <c r="H343" s="28">
        <v>3</v>
      </c>
      <c r="I343" s="28">
        <v>6</v>
      </c>
      <c r="J343" s="28">
        <v>3</v>
      </c>
      <c r="K343" s="28">
        <v>7</v>
      </c>
    </row>
    <row r="344" spans="2:11" ht="15" customHeight="1" thickBot="1" x14ac:dyDescent="0.25">
      <c r="B344" s="39" t="s">
        <v>412</v>
      </c>
      <c r="C344" s="28">
        <v>0</v>
      </c>
      <c r="D344" s="28">
        <v>10</v>
      </c>
      <c r="E344" s="28">
        <v>10</v>
      </c>
      <c r="F344" s="28">
        <v>0</v>
      </c>
      <c r="G344" s="28">
        <v>0</v>
      </c>
      <c r="H344" s="28">
        <v>3</v>
      </c>
      <c r="I344" s="28">
        <v>6</v>
      </c>
      <c r="J344" s="28">
        <v>5</v>
      </c>
      <c r="K344" s="28">
        <v>7</v>
      </c>
    </row>
    <row r="345" spans="2:11" ht="15" customHeight="1" thickBot="1" x14ac:dyDescent="0.25">
      <c r="B345" s="39" t="s">
        <v>413</v>
      </c>
      <c r="C345" s="28">
        <v>0</v>
      </c>
      <c r="D345" s="28">
        <v>8</v>
      </c>
      <c r="E345" s="28">
        <v>6</v>
      </c>
      <c r="F345" s="28">
        <v>0</v>
      </c>
      <c r="G345" s="28">
        <v>0</v>
      </c>
      <c r="H345" s="28">
        <v>3</v>
      </c>
      <c r="I345" s="28">
        <v>4</v>
      </c>
      <c r="J345" s="28">
        <v>2</v>
      </c>
      <c r="K345" s="28">
        <v>2</v>
      </c>
    </row>
    <row r="346" spans="2:11" ht="15" customHeight="1" thickBot="1" x14ac:dyDescent="0.25">
      <c r="B346" s="39" t="s">
        <v>414</v>
      </c>
      <c r="C346" s="28">
        <v>0</v>
      </c>
      <c r="D346" s="28">
        <v>2</v>
      </c>
      <c r="E346" s="28">
        <v>4</v>
      </c>
      <c r="F346" s="28">
        <v>0</v>
      </c>
      <c r="G346" s="28">
        <v>0</v>
      </c>
      <c r="H346" s="28">
        <v>2</v>
      </c>
      <c r="I346" s="28">
        <v>3</v>
      </c>
      <c r="J346" s="28">
        <v>1</v>
      </c>
      <c r="K346" s="28">
        <v>2</v>
      </c>
    </row>
    <row r="347" spans="2:11" ht="15" customHeight="1" thickBot="1" x14ac:dyDescent="0.25">
      <c r="B347" s="39" t="s">
        <v>415</v>
      </c>
      <c r="C347" s="28">
        <v>0</v>
      </c>
      <c r="D347" s="28">
        <v>3</v>
      </c>
      <c r="E347" s="28">
        <v>1</v>
      </c>
      <c r="F347" s="28">
        <v>0</v>
      </c>
      <c r="G347" s="28">
        <v>1</v>
      </c>
      <c r="H347" s="28">
        <v>1</v>
      </c>
      <c r="I347" s="28">
        <v>0</v>
      </c>
      <c r="J347" s="28">
        <v>1</v>
      </c>
      <c r="K347" s="28">
        <v>1</v>
      </c>
    </row>
    <row r="348" spans="2:11" ht="15" customHeight="1" thickBot="1" x14ac:dyDescent="0.25">
      <c r="B348" s="39" t="s">
        <v>416</v>
      </c>
      <c r="C348" s="28">
        <v>0</v>
      </c>
      <c r="D348" s="28">
        <v>19</v>
      </c>
      <c r="E348" s="28">
        <v>9</v>
      </c>
      <c r="F348" s="28">
        <v>0</v>
      </c>
      <c r="G348" s="28">
        <v>0</v>
      </c>
      <c r="H348" s="28">
        <v>1</v>
      </c>
      <c r="I348" s="28">
        <v>9</v>
      </c>
      <c r="J348" s="28">
        <v>2</v>
      </c>
      <c r="K348" s="28">
        <v>5</v>
      </c>
    </row>
    <row r="349" spans="2:11" ht="15" customHeight="1" thickBot="1" x14ac:dyDescent="0.25">
      <c r="B349" s="39" t="s">
        <v>417</v>
      </c>
      <c r="C349" s="28">
        <v>0</v>
      </c>
      <c r="D349" s="28">
        <v>6</v>
      </c>
      <c r="E349" s="28">
        <v>6</v>
      </c>
      <c r="F349" s="28">
        <v>0</v>
      </c>
      <c r="G349" s="28">
        <v>0</v>
      </c>
      <c r="H349" s="28">
        <v>0</v>
      </c>
      <c r="I349" s="28">
        <v>5</v>
      </c>
      <c r="J349" s="28">
        <v>1</v>
      </c>
      <c r="K349" s="28">
        <v>1</v>
      </c>
    </row>
    <row r="350" spans="2:11" ht="15" customHeight="1" thickBot="1" x14ac:dyDescent="0.25">
      <c r="B350" s="39" t="s">
        <v>418</v>
      </c>
      <c r="C350" s="28">
        <v>0</v>
      </c>
      <c r="D350" s="28">
        <v>2</v>
      </c>
      <c r="E350" s="28">
        <v>3</v>
      </c>
      <c r="F350" s="28">
        <v>0</v>
      </c>
      <c r="G350" s="28">
        <v>0</v>
      </c>
      <c r="H350" s="28">
        <v>0</v>
      </c>
      <c r="I350" s="28">
        <v>3</v>
      </c>
      <c r="J350" s="28">
        <v>2</v>
      </c>
      <c r="K350" s="28">
        <v>2</v>
      </c>
    </row>
    <row r="351" spans="2:11" ht="15" customHeight="1" thickBot="1" x14ac:dyDescent="0.25">
      <c r="B351" s="39" t="s">
        <v>419</v>
      </c>
      <c r="C351" s="28">
        <v>0</v>
      </c>
      <c r="D351" s="28">
        <v>8</v>
      </c>
      <c r="E351" s="28">
        <v>5</v>
      </c>
      <c r="F351" s="28">
        <v>0</v>
      </c>
      <c r="G351" s="28">
        <v>0</v>
      </c>
      <c r="H351" s="28">
        <v>0</v>
      </c>
      <c r="I351" s="28">
        <v>5</v>
      </c>
      <c r="J351" s="28">
        <v>2</v>
      </c>
      <c r="K351" s="28">
        <v>3</v>
      </c>
    </row>
    <row r="352" spans="2:11" ht="15" customHeight="1" thickBot="1" x14ac:dyDescent="0.25">
      <c r="B352" s="61" t="s">
        <v>420</v>
      </c>
      <c r="C352" s="51">
        <v>0</v>
      </c>
      <c r="D352" s="51">
        <v>8</v>
      </c>
      <c r="E352" s="51">
        <v>8</v>
      </c>
      <c r="F352" s="51">
        <v>2</v>
      </c>
      <c r="G352" s="51">
        <v>0</v>
      </c>
      <c r="H352" s="51">
        <v>4</v>
      </c>
      <c r="I352" s="51">
        <v>2</v>
      </c>
      <c r="J352" s="51">
        <v>1</v>
      </c>
      <c r="K352" s="51">
        <v>1</v>
      </c>
    </row>
    <row r="353" spans="2:11" ht="15" customHeight="1" thickBot="1" x14ac:dyDescent="0.25">
      <c r="B353" s="39" t="s">
        <v>421</v>
      </c>
      <c r="C353" s="28">
        <v>0</v>
      </c>
      <c r="D353" s="28">
        <v>2</v>
      </c>
      <c r="E353" s="28">
        <v>6</v>
      </c>
      <c r="F353" s="28">
        <v>0</v>
      </c>
      <c r="G353" s="28">
        <v>1</v>
      </c>
      <c r="H353" s="28">
        <v>0</v>
      </c>
      <c r="I353" s="28">
        <v>6</v>
      </c>
      <c r="J353" s="28">
        <v>4</v>
      </c>
      <c r="K353" s="28">
        <v>1</v>
      </c>
    </row>
    <row r="354" spans="2:11" ht="15" customHeight="1" thickBot="1" x14ac:dyDescent="0.25">
      <c r="B354" s="39" t="s">
        <v>422</v>
      </c>
      <c r="C354" s="28">
        <v>0</v>
      </c>
      <c r="D354" s="28">
        <v>7</v>
      </c>
      <c r="E354" s="28">
        <v>15</v>
      </c>
      <c r="F354" s="28">
        <v>0</v>
      </c>
      <c r="G354" s="28">
        <v>0</v>
      </c>
      <c r="H354" s="28">
        <v>1</v>
      </c>
      <c r="I354" s="28">
        <v>0</v>
      </c>
      <c r="J354" s="28">
        <v>0</v>
      </c>
      <c r="K354" s="28">
        <v>1</v>
      </c>
    </row>
    <row r="355" spans="2:11" ht="15" customHeight="1" thickBot="1" x14ac:dyDescent="0.25">
      <c r="B355" s="39" t="s">
        <v>423</v>
      </c>
      <c r="C355" s="28">
        <v>0</v>
      </c>
      <c r="D355" s="28">
        <v>32</v>
      </c>
      <c r="E355" s="28">
        <v>31</v>
      </c>
      <c r="F355" s="28">
        <v>1</v>
      </c>
      <c r="G355" s="28">
        <v>2</v>
      </c>
      <c r="H355" s="28">
        <v>5</v>
      </c>
      <c r="I355" s="28">
        <v>19</v>
      </c>
      <c r="J355" s="28">
        <v>6</v>
      </c>
      <c r="K355" s="28">
        <v>20</v>
      </c>
    </row>
    <row r="356" spans="2:11" ht="15" customHeight="1" thickBot="1" x14ac:dyDescent="0.25">
      <c r="B356" s="39" t="s">
        <v>424</v>
      </c>
      <c r="C356" s="28">
        <v>0</v>
      </c>
      <c r="D356" s="28">
        <v>9</v>
      </c>
      <c r="E356" s="28">
        <v>2</v>
      </c>
      <c r="F356" s="28">
        <v>0</v>
      </c>
      <c r="G356" s="28">
        <v>0</v>
      </c>
      <c r="H356" s="28">
        <v>0</v>
      </c>
      <c r="I356" s="28">
        <v>0</v>
      </c>
      <c r="J356" s="28">
        <v>5</v>
      </c>
      <c r="K356" s="28">
        <v>3</v>
      </c>
    </row>
    <row r="357" spans="2:11" ht="15" customHeight="1" thickBot="1" x14ac:dyDescent="0.25">
      <c r="B357" s="39" t="s">
        <v>425</v>
      </c>
      <c r="C357" s="28">
        <v>0</v>
      </c>
      <c r="D357" s="28">
        <v>13</v>
      </c>
      <c r="E357" s="28">
        <v>3</v>
      </c>
      <c r="F357" s="28">
        <v>1</v>
      </c>
      <c r="G357" s="28">
        <v>2</v>
      </c>
      <c r="H357" s="28">
        <v>0</v>
      </c>
      <c r="I357" s="28">
        <v>2</v>
      </c>
      <c r="J357" s="28">
        <v>3</v>
      </c>
      <c r="K357" s="28">
        <v>3</v>
      </c>
    </row>
    <row r="358" spans="2:11" ht="15" customHeight="1" thickBot="1" x14ac:dyDescent="0.25">
      <c r="B358" s="39" t="s">
        <v>426</v>
      </c>
      <c r="C358" s="28">
        <v>0</v>
      </c>
      <c r="D358" s="28">
        <v>16</v>
      </c>
      <c r="E358" s="28">
        <v>15</v>
      </c>
      <c r="F358" s="28">
        <v>4</v>
      </c>
      <c r="G358" s="28">
        <v>0</v>
      </c>
      <c r="H358" s="28">
        <v>3</v>
      </c>
      <c r="I358" s="28">
        <v>12</v>
      </c>
      <c r="J358" s="28">
        <v>6</v>
      </c>
      <c r="K358" s="28">
        <v>7</v>
      </c>
    </row>
    <row r="359" spans="2:11" ht="15" customHeight="1" thickBot="1" x14ac:dyDescent="0.25">
      <c r="B359" s="39" t="s">
        <v>427</v>
      </c>
      <c r="C359" s="28">
        <v>0</v>
      </c>
      <c r="D359" s="28">
        <v>6</v>
      </c>
      <c r="E359" s="28">
        <v>2</v>
      </c>
      <c r="F359" s="28">
        <v>0</v>
      </c>
      <c r="G359" s="28">
        <v>0</v>
      </c>
      <c r="H359" s="28">
        <v>0</v>
      </c>
      <c r="I359" s="28">
        <v>0</v>
      </c>
      <c r="J359" s="28">
        <v>2</v>
      </c>
      <c r="K359" s="28">
        <v>2</v>
      </c>
    </row>
    <row r="360" spans="2:11" ht="15" customHeight="1" thickBot="1" x14ac:dyDescent="0.25">
      <c r="B360" s="39" t="s">
        <v>428</v>
      </c>
      <c r="C360" s="28">
        <v>0</v>
      </c>
      <c r="D360" s="28">
        <v>1</v>
      </c>
      <c r="E360" s="28">
        <v>1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</row>
    <row r="361" spans="2:11" ht="15" customHeight="1" thickBot="1" x14ac:dyDescent="0.25">
      <c r="B361" s="61" t="s">
        <v>429</v>
      </c>
      <c r="C361" s="65">
        <v>0</v>
      </c>
      <c r="D361" s="65">
        <v>1</v>
      </c>
      <c r="E361" s="65">
        <v>0</v>
      </c>
      <c r="F361" s="65">
        <v>0</v>
      </c>
      <c r="G361" s="65">
        <v>0</v>
      </c>
      <c r="H361" s="65">
        <v>0</v>
      </c>
      <c r="I361" s="65">
        <v>0</v>
      </c>
      <c r="J361" s="65">
        <v>0</v>
      </c>
      <c r="K361" s="65">
        <v>0</v>
      </c>
    </row>
    <row r="362" spans="2:11" ht="15" customHeight="1" thickBot="1" x14ac:dyDescent="0.25">
      <c r="B362" s="39" t="s">
        <v>430</v>
      </c>
      <c r="C362" s="59">
        <v>0</v>
      </c>
      <c r="D362" s="59">
        <v>47</v>
      </c>
      <c r="E362" s="59">
        <v>29</v>
      </c>
      <c r="F362" s="59">
        <v>3</v>
      </c>
      <c r="G362" s="59">
        <v>1</v>
      </c>
      <c r="H362" s="59">
        <v>8</v>
      </c>
      <c r="I362" s="59">
        <v>21</v>
      </c>
      <c r="J362" s="59">
        <v>14</v>
      </c>
      <c r="K362" s="59">
        <v>12</v>
      </c>
    </row>
    <row r="363" spans="2:11" ht="15" customHeight="1" thickBot="1" x14ac:dyDescent="0.25">
      <c r="B363" s="39" t="s">
        <v>431</v>
      </c>
      <c r="C363" s="28">
        <v>0</v>
      </c>
      <c r="D363" s="28">
        <v>2</v>
      </c>
      <c r="E363" s="28">
        <v>0</v>
      </c>
      <c r="F363" s="28">
        <v>0</v>
      </c>
      <c r="G363" s="28">
        <v>0</v>
      </c>
      <c r="H363" s="28">
        <v>0</v>
      </c>
      <c r="I363" s="28">
        <v>3</v>
      </c>
      <c r="J363" s="28">
        <v>0</v>
      </c>
      <c r="K363" s="28">
        <v>0</v>
      </c>
    </row>
    <row r="364" spans="2:11" ht="15" customHeight="1" thickBot="1" x14ac:dyDescent="0.25">
      <c r="B364" s="39" t="s">
        <v>432</v>
      </c>
      <c r="C364" s="28">
        <v>0</v>
      </c>
      <c r="D364" s="28">
        <v>4</v>
      </c>
      <c r="E364" s="28">
        <v>3</v>
      </c>
      <c r="F364" s="28">
        <v>0</v>
      </c>
      <c r="G364" s="28">
        <v>0</v>
      </c>
      <c r="H364" s="28">
        <v>1</v>
      </c>
      <c r="I364" s="28">
        <v>3</v>
      </c>
      <c r="J364" s="28">
        <v>1</v>
      </c>
      <c r="K364" s="28">
        <v>3</v>
      </c>
    </row>
    <row r="365" spans="2:11" ht="15" customHeight="1" thickBot="1" x14ac:dyDescent="0.25">
      <c r="B365" s="39" t="s">
        <v>433</v>
      </c>
      <c r="C365" s="28">
        <v>0</v>
      </c>
      <c r="D365" s="28">
        <v>0</v>
      </c>
      <c r="E365" s="28">
        <v>0</v>
      </c>
      <c r="F365" s="28">
        <v>0</v>
      </c>
      <c r="G365" s="28">
        <v>0</v>
      </c>
      <c r="H365" s="28">
        <v>1</v>
      </c>
      <c r="I365" s="28">
        <v>1</v>
      </c>
      <c r="J365" s="28">
        <v>0</v>
      </c>
      <c r="K365" s="28">
        <v>0</v>
      </c>
    </row>
    <row r="366" spans="2:11" ht="15" customHeight="1" thickBot="1" x14ac:dyDescent="0.25">
      <c r="B366" s="39" t="s">
        <v>434</v>
      </c>
      <c r="C366" s="28">
        <v>0</v>
      </c>
      <c r="D366" s="28">
        <v>1</v>
      </c>
      <c r="E366" s="28">
        <v>8</v>
      </c>
      <c r="F366" s="28">
        <v>0</v>
      </c>
      <c r="G366" s="28">
        <v>0</v>
      </c>
      <c r="H366" s="28">
        <v>1</v>
      </c>
      <c r="I366" s="28">
        <v>2</v>
      </c>
      <c r="J366" s="28">
        <v>1</v>
      </c>
      <c r="K366" s="28">
        <v>3</v>
      </c>
    </row>
    <row r="367" spans="2:11" ht="15" customHeight="1" thickBot="1" x14ac:dyDescent="0.25">
      <c r="B367" s="39" t="s">
        <v>435</v>
      </c>
      <c r="C367" s="28">
        <v>0</v>
      </c>
      <c r="D367" s="28">
        <v>9</v>
      </c>
      <c r="E367" s="28">
        <v>12</v>
      </c>
      <c r="F367" s="28">
        <v>0</v>
      </c>
      <c r="G367" s="28">
        <v>0</v>
      </c>
      <c r="H367" s="28">
        <v>2</v>
      </c>
      <c r="I367" s="28">
        <v>3</v>
      </c>
      <c r="J367" s="28">
        <v>4</v>
      </c>
      <c r="K367" s="28">
        <v>1</v>
      </c>
    </row>
    <row r="368" spans="2:11" ht="15" customHeight="1" thickBot="1" x14ac:dyDescent="0.25">
      <c r="B368" s="39" t="s">
        <v>436</v>
      </c>
      <c r="C368" s="28">
        <v>0</v>
      </c>
      <c r="D368" s="28">
        <v>5</v>
      </c>
      <c r="E368" s="28">
        <v>2</v>
      </c>
      <c r="F368" s="28">
        <v>0</v>
      </c>
      <c r="G368" s="28">
        <v>0</v>
      </c>
      <c r="H368" s="28">
        <v>0</v>
      </c>
      <c r="I368" s="28">
        <v>6</v>
      </c>
      <c r="J368" s="28">
        <v>0</v>
      </c>
      <c r="K368" s="28">
        <v>4</v>
      </c>
    </row>
    <row r="369" spans="2:11" ht="15" customHeight="1" thickBot="1" x14ac:dyDescent="0.25">
      <c r="B369" s="39" t="s">
        <v>437</v>
      </c>
      <c r="C369" s="28">
        <v>0</v>
      </c>
      <c r="D369" s="28">
        <v>1</v>
      </c>
      <c r="E369" s="28">
        <v>1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</row>
    <row r="370" spans="2:11" ht="15" customHeight="1" thickBot="1" x14ac:dyDescent="0.25">
      <c r="B370" s="57" t="s">
        <v>438</v>
      </c>
      <c r="C370" s="58">
        <v>0</v>
      </c>
      <c r="D370" s="58">
        <v>4</v>
      </c>
      <c r="E370" s="58">
        <v>4</v>
      </c>
      <c r="F370" s="58">
        <v>2</v>
      </c>
      <c r="G370" s="58">
        <v>0</v>
      </c>
      <c r="H370" s="58">
        <v>0</v>
      </c>
      <c r="I370" s="58">
        <v>0</v>
      </c>
      <c r="J370" s="58">
        <v>0</v>
      </c>
      <c r="K370" s="58">
        <v>4</v>
      </c>
    </row>
    <row r="371" spans="2:11" ht="15" customHeight="1" thickBot="1" x14ac:dyDescent="0.25">
      <c r="B371" s="63" t="s">
        <v>439</v>
      </c>
      <c r="C371" s="59">
        <v>0</v>
      </c>
      <c r="D371" s="59">
        <v>14</v>
      </c>
      <c r="E371" s="59">
        <v>8</v>
      </c>
      <c r="F371" s="59">
        <v>2</v>
      </c>
      <c r="G371" s="59">
        <v>0</v>
      </c>
      <c r="H371" s="59">
        <v>2</v>
      </c>
      <c r="I371" s="59">
        <v>13</v>
      </c>
      <c r="J371" s="59">
        <v>8</v>
      </c>
      <c r="K371" s="59">
        <v>5</v>
      </c>
    </row>
    <row r="372" spans="2:11" ht="15" customHeight="1" thickBot="1" x14ac:dyDescent="0.25">
      <c r="B372" s="39" t="s">
        <v>440</v>
      </c>
      <c r="C372" s="28">
        <v>0</v>
      </c>
      <c r="D372" s="28">
        <v>12</v>
      </c>
      <c r="E372" s="28">
        <v>15</v>
      </c>
      <c r="F372" s="28">
        <v>1</v>
      </c>
      <c r="G372" s="28">
        <v>0</v>
      </c>
      <c r="H372" s="28">
        <v>3</v>
      </c>
      <c r="I372" s="28">
        <v>3</v>
      </c>
      <c r="J372" s="28">
        <v>8</v>
      </c>
      <c r="K372" s="28">
        <v>5</v>
      </c>
    </row>
    <row r="373" spans="2:11" ht="15" customHeight="1" thickBot="1" x14ac:dyDescent="0.25">
      <c r="B373" s="39" t="s">
        <v>441</v>
      </c>
      <c r="C373" s="28">
        <v>0</v>
      </c>
      <c r="D373" s="28">
        <v>95</v>
      </c>
      <c r="E373" s="28">
        <v>48</v>
      </c>
      <c r="F373" s="28">
        <v>4</v>
      </c>
      <c r="G373" s="28">
        <v>1</v>
      </c>
      <c r="H373" s="28">
        <v>28</v>
      </c>
      <c r="I373" s="28">
        <v>56</v>
      </c>
      <c r="J373" s="28">
        <v>42</v>
      </c>
      <c r="K373" s="28">
        <v>32</v>
      </c>
    </row>
    <row r="374" spans="2:11" ht="15" customHeight="1" thickBot="1" x14ac:dyDescent="0.25">
      <c r="B374" s="39" t="s">
        <v>442</v>
      </c>
      <c r="C374" s="28">
        <v>0</v>
      </c>
      <c r="D374" s="28">
        <v>40</v>
      </c>
      <c r="E374" s="28">
        <v>26</v>
      </c>
      <c r="F374" s="28">
        <v>2</v>
      </c>
      <c r="G374" s="28">
        <v>1</v>
      </c>
      <c r="H374" s="28">
        <v>14</v>
      </c>
      <c r="I374" s="28">
        <v>25</v>
      </c>
      <c r="J374" s="28">
        <v>12</v>
      </c>
      <c r="K374" s="28">
        <v>21</v>
      </c>
    </row>
    <row r="375" spans="2:11" ht="15" customHeight="1" thickBot="1" x14ac:dyDescent="0.25">
      <c r="B375" s="39" t="s">
        <v>443</v>
      </c>
      <c r="C375" s="28">
        <v>0</v>
      </c>
      <c r="D375" s="28">
        <v>11</v>
      </c>
      <c r="E375" s="28">
        <v>6</v>
      </c>
      <c r="F375" s="28">
        <v>1</v>
      </c>
      <c r="G375" s="28">
        <v>0</v>
      </c>
      <c r="H375" s="28">
        <v>2</v>
      </c>
      <c r="I375" s="28">
        <v>2</v>
      </c>
      <c r="J375" s="28">
        <v>2</v>
      </c>
      <c r="K375" s="28">
        <v>5</v>
      </c>
    </row>
    <row r="376" spans="2:11" ht="15" customHeight="1" thickBot="1" x14ac:dyDescent="0.25">
      <c r="B376" s="39" t="s">
        <v>444</v>
      </c>
      <c r="C376" s="28">
        <v>0</v>
      </c>
      <c r="D376" s="28">
        <v>17</v>
      </c>
      <c r="E376" s="28">
        <v>13</v>
      </c>
      <c r="F376" s="28">
        <v>0</v>
      </c>
      <c r="G376" s="28">
        <v>0</v>
      </c>
      <c r="H376" s="28">
        <v>6</v>
      </c>
      <c r="I376" s="28">
        <v>11</v>
      </c>
      <c r="J376" s="28">
        <v>3</v>
      </c>
      <c r="K376" s="28">
        <v>7</v>
      </c>
    </row>
    <row r="377" spans="2:11" ht="15" customHeight="1" thickBot="1" x14ac:dyDescent="0.25">
      <c r="B377" s="39" t="s">
        <v>445</v>
      </c>
      <c r="C377" s="28">
        <v>0</v>
      </c>
      <c r="D377" s="28">
        <v>16</v>
      </c>
      <c r="E377" s="28">
        <v>12</v>
      </c>
      <c r="F377" s="28">
        <v>0</v>
      </c>
      <c r="G377" s="28">
        <v>0</v>
      </c>
      <c r="H377" s="28">
        <v>2</v>
      </c>
      <c r="I377" s="28">
        <v>32</v>
      </c>
      <c r="J377" s="28">
        <v>7</v>
      </c>
      <c r="K377" s="28">
        <v>5</v>
      </c>
    </row>
    <row r="378" spans="2:11" ht="15" customHeight="1" thickBot="1" x14ac:dyDescent="0.25">
      <c r="B378" s="39" t="s">
        <v>446</v>
      </c>
      <c r="C378" s="28">
        <v>0</v>
      </c>
      <c r="D378" s="28">
        <v>9</v>
      </c>
      <c r="E378" s="28">
        <v>1</v>
      </c>
      <c r="F378" s="28">
        <v>0</v>
      </c>
      <c r="G378" s="28">
        <v>0</v>
      </c>
      <c r="H378" s="28">
        <v>2</v>
      </c>
      <c r="I378" s="28">
        <v>5</v>
      </c>
      <c r="J378" s="28">
        <v>2</v>
      </c>
      <c r="K378" s="28">
        <v>6</v>
      </c>
    </row>
    <row r="379" spans="2:11" ht="15" customHeight="1" thickBot="1" x14ac:dyDescent="0.25">
      <c r="B379" s="39" t="s">
        <v>447</v>
      </c>
      <c r="C379" s="28">
        <v>0</v>
      </c>
      <c r="D379" s="28">
        <v>17</v>
      </c>
      <c r="E379" s="28">
        <v>12</v>
      </c>
      <c r="F379" s="28">
        <v>0</v>
      </c>
      <c r="G379" s="28">
        <v>0</v>
      </c>
      <c r="H379" s="28">
        <v>5</v>
      </c>
      <c r="I379" s="28">
        <v>9</v>
      </c>
      <c r="J379" s="28">
        <v>3</v>
      </c>
      <c r="K379" s="28">
        <v>7</v>
      </c>
    </row>
    <row r="380" spans="2:11" ht="15" customHeight="1" thickBot="1" x14ac:dyDescent="0.25">
      <c r="B380" s="39" t="s">
        <v>448</v>
      </c>
      <c r="C380" s="28">
        <v>0</v>
      </c>
      <c r="D380" s="28">
        <v>13</v>
      </c>
      <c r="E380" s="28">
        <v>13</v>
      </c>
      <c r="F380" s="28">
        <v>0</v>
      </c>
      <c r="G380" s="28">
        <v>0</v>
      </c>
      <c r="H380" s="28">
        <v>3</v>
      </c>
      <c r="I380" s="28">
        <v>10</v>
      </c>
      <c r="J380" s="28">
        <v>6</v>
      </c>
      <c r="K380" s="28">
        <v>6</v>
      </c>
    </row>
    <row r="381" spans="2:11" ht="15" customHeight="1" thickBot="1" x14ac:dyDescent="0.25">
      <c r="B381" s="39" t="s">
        <v>449</v>
      </c>
      <c r="C381" s="28">
        <v>0</v>
      </c>
      <c r="D381" s="28">
        <v>18</v>
      </c>
      <c r="E381" s="28">
        <v>6</v>
      </c>
      <c r="F381" s="28">
        <v>1</v>
      </c>
      <c r="G381" s="28">
        <v>0</v>
      </c>
      <c r="H381" s="28">
        <v>7</v>
      </c>
      <c r="I381" s="28">
        <v>14</v>
      </c>
      <c r="J381" s="28">
        <v>4</v>
      </c>
      <c r="K381" s="28">
        <v>3</v>
      </c>
    </row>
    <row r="382" spans="2:11" ht="15" customHeight="1" thickBot="1" x14ac:dyDescent="0.25">
      <c r="B382" s="39" t="s">
        <v>450</v>
      </c>
      <c r="C382" s="28">
        <v>0</v>
      </c>
      <c r="D382" s="28">
        <v>10</v>
      </c>
      <c r="E382" s="28">
        <v>5</v>
      </c>
      <c r="F382" s="28">
        <v>1</v>
      </c>
      <c r="G382" s="28">
        <v>0</v>
      </c>
      <c r="H382" s="28">
        <v>0</v>
      </c>
      <c r="I382" s="28">
        <v>3</v>
      </c>
      <c r="J382" s="28">
        <v>2</v>
      </c>
      <c r="K382" s="28">
        <v>3</v>
      </c>
    </row>
    <row r="383" spans="2:11" ht="15" customHeight="1" thickBot="1" x14ac:dyDescent="0.25">
      <c r="B383" s="57" t="s">
        <v>451</v>
      </c>
      <c r="C383" s="58">
        <v>0</v>
      </c>
      <c r="D383" s="58">
        <v>8</v>
      </c>
      <c r="E383" s="58">
        <v>3</v>
      </c>
      <c r="F383" s="58">
        <v>0</v>
      </c>
      <c r="G383" s="58">
        <v>1</v>
      </c>
      <c r="H383" s="58">
        <v>6</v>
      </c>
      <c r="I383" s="58">
        <v>8</v>
      </c>
      <c r="J383" s="58">
        <v>2</v>
      </c>
      <c r="K383" s="58">
        <v>2</v>
      </c>
    </row>
    <row r="384" spans="2:11" ht="15" customHeight="1" thickBot="1" x14ac:dyDescent="0.25">
      <c r="B384" s="63" t="s">
        <v>452</v>
      </c>
      <c r="C384" s="59">
        <v>0</v>
      </c>
      <c r="D384" s="59">
        <v>11</v>
      </c>
      <c r="E384" s="59">
        <v>5</v>
      </c>
      <c r="F384" s="59">
        <v>0</v>
      </c>
      <c r="G384" s="59">
        <v>0</v>
      </c>
      <c r="H384" s="59">
        <v>1</v>
      </c>
      <c r="I384" s="59">
        <v>5</v>
      </c>
      <c r="J384" s="59">
        <v>2</v>
      </c>
      <c r="K384" s="59">
        <v>10</v>
      </c>
    </row>
    <row r="385" spans="2:11" ht="15" customHeight="1" thickBot="1" x14ac:dyDescent="0.25">
      <c r="B385" s="39" t="s">
        <v>453</v>
      </c>
      <c r="C385" s="28">
        <v>0</v>
      </c>
      <c r="D385" s="28">
        <v>62</v>
      </c>
      <c r="E385" s="28">
        <v>38</v>
      </c>
      <c r="F385" s="28">
        <v>1</v>
      </c>
      <c r="G385" s="28">
        <v>2</v>
      </c>
      <c r="H385" s="28">
        <v>22</v>
      </c>
      <c r="I385" s="28">
        <v>49</v>
      </c>
      <c r="J385" s="28">
        <v>23</v>
      </c>
      <c r="K385" s="28">
        <v>34</v>
      </c>
    </row>
    <row r="386" spans="2:11" ht="15" customHeight="1" thickBot="1" x14ac:dyDescent="0.25">
      <c r="B386" s="39" t="s">
        <v>454</v>
      </c>
      <c r="C386" s="28">
        <v>1</v>
      </c>
      <c r="D386" s="28">
        <v>42</v>
      </c>
      <c r="E386" s="28">
        <v>38</v>
      </c>
      <c r="F386" s="28">
        <v>3</v>
      </c>
      <c r="G386" s="28">
        <v>1</v>
      </c>
      <c r="H386" s="28">
        <v>17</v>
      </c>
      <c r="I386" s="28">
        <v>35</v>
      </c>
      <c r="J386" s="28">
        <v>19</v>
      </c>
      <c r="K386" s="28">
        <v>15</v>
      </c>
    </row>
    <row r="387" spans="2:11" ht="15" customHeight="1" thickBot="1" x14ac:dyDescent="0.25">
      <c r="B387" s="39" t="s">
        <v>455</v>
      </c>
      <c r="C387" s="28">
        <v>0</v>
      </c>
      <c r="D387" s="28">
        <v>85</v>
      </c>
      <c r="E387" s="28">
        <v>46</v>
      </c>
      <c r="F387" s="28">
        <v>2</v>
      </c>
      <c r="G387" s="28">
        <v>0</v>
      </c>
      <c r="H387" s="28">
        <v>37</v>
      </c>
      <c r="I387" s="28">
        <v>42</v>
      </c>
      <c r="J387" s="28">
        <v>16</v>
      </c>
      <c r="K387" s="28">
        <v>25</v>
      </c>
    </row>
    <row r="388" spans="2:11" ht="15" customHeight="1" thickBot="1" x14ac:dyDescent="0.25">
      <c r="B388" s="39" t="s">
        <v>456</v>
      </c>
      <c r="C388" s="28">
        <v>0</v>
      </c>
      <c r="D388" s="28">
        <v>71</v>
      </c>
      <c r="E388" s="28">
        <v>33</v>
      </c>
      <c r="F388" s="28">
        <v>3</v>
      </c>
      <c r="G388" s="28">
        <v>1</v>
      </c>
      <c r="H388" s="28">
        <v>13</v>
      </c>
      <c r="I388" s="28">
        <v>46</v>
      </c>
      <c r="J388" s="28">
        <v>12</v>
      </c>
      <c r="K388" s="28">
        <v>22</v>
      </c>
    </row>
    <row r="389" spans="2:11" ht="15" customHeight="1" thickBot="1" x14ac:dyDescent="0.25">
      <c r="B389" s="39" t="s">
        <v>457</v>
      </c>
      <c r="C389" s="28">
        <v>0</v>
      </c>
      <c r="D389" s="28">
        <v>113</v>
      </c>
      <c r="E389" s="28">
        <v>79</v>
      </c>
      <c r="F389" s="28">
        <v>3</v>
      </c>
      <c r="G389" s="28">
        <v>1</v>
      </c>
      <c r="H389" s="28">
        <v>23</v>
      </c>
      <c r="I389" s="28">
        <v>59</v>
      </c>
      <c r="J389" s="28">
        <v>30</v>
      </c>
      <c r="K389" s="28">
        <v>31</v>
      </c>
    </row>
    <row r="390" spans="2:11" ht="15" customHeight="1" thickBot="1" x14ac:dyDescent="0.25">
      <c r="B390" s="39" t="s">
        <v>458</v>
      </c>
      <c r="C390" s="28">
        <v>0</v>
      </c>
      <c r="D390" s="28">
        <v>26</v>
      </c>
      <c r="E390" s="28">
        <v>17</v>
      </c>
      <c r="F390" s="28">
        <v>1</v>
      </c>
      <c r="G390" s="28">
        <v>0</v>
      </c>
      <c r="H390" s="28">
        <v>9</v>
      </c>
      <c r="I390" s="28">
        <v>20</v>
      </c>
      <c r="J390" s="28">
        <v>12</v>
      </c>
      <c r="K390" s="28">
        <v>13</v>
      </c>
    </row>
    <row r="391" spans="2:11" ht="15" customHeight="1" thickBot="1" x14ac:dyDescent="0.25">
      <c r="B391" s="39" t="s">
        <v>459</v>
      </c>
      <c r="C391" s="28">
        <v>0</v>
      </c>
      <c r="D391" s="28">
        <v>20</v>
      </c>
      <c r="E391" s="28">
        <v>16</v>
      </c>
      <c r="F391" s="28">
        <v>0</v>
      </c>
      <c r="G391" s="28">
        <v>2</v>
      </c>
      <c r="H391" s="28">
        <v>6</v>
      </c>
      <c r="I391" s="28">
        <v>15</v>
      </c>
      <c r="J391" s="28">
        <v>6</v>
      </c>
      <c r="K391" s="28">
        <v>14</v>
      </c>
    </row>
    <row r="392" spans="2:11" ht="15" customHeight="1" thickBot="1" x14ac:dyDescent="0.25">
      <c r="B392" s="39" t="s">
        <v>460</v>
      </c>
      <c r="C392" s="28">
        <v>0</v>
      </c>
      <c r="D392" s="28">
        <v>46</v>
      </c>
      <c r="E392" s="28">
        <v>30</v>
      </c>
      <c r="F392" s="28">
        <v>1</v>
      </c>
      <c r="G392" s="28">
        <v>1</v>
      </c>
      <c r="H392" s="28">
        <v>9</v>
      </c>
      <c r="I392" s="28">
        <v>34</v>
      </c>
      <c r="J392" s="28">
        <v>15</v>
      </c>
      <c r="K392" s="28">
        <v>23</v>
      </c>
    </row>
    <row r="393" spans="2:11" ht="15" customHeight="1" thickBot="1" x14ac:dyDescent="0.25">
      <c r="B393" s="39" t="s">
        <v>461</v>
      </c>
      <c r="C393" s="28">
        <v>1</v>
      </c>
      <c r="D393" s="28">
        <v>65</v>
      </c>
      <c r="E393" s="28">
        <v>34</v>
      </c>
      <c r="F393" s="28">
        <v>3</v>
      </c>
      <c r="G393" s="28">
        <v>0</v>
      </c>
      <c r="H393" s="28">
        <v>16</v>
      </c>
      <c r="I393" s="28">
        <v>41</v>
      </c>
      <c r="J393" s="28">
        <v>25</v>
      </c>
      <c r="K393" s="28">
        <v>20</v>
      </c>
    </row>
    <row r="394" spans="2:11" ht="15" customHeight="1" thickBot="1" x14ac:dyDescent="0.25">
      <c r="B394" s="39" t="s">
        <v>462</v>
      </c>
      <c r="C394" s="28">
        <v>0</v>
      </c>
      <c r="D394" s="28">
        <v>697</v>
      </c>
      <c r="E394" s="28">
        <v>503</v>
      </c>
      <c r="F394" s="28">
        <v>37</v>
      </c>
      <c r="G394" s="28">
        <v>13</v>
      </c>
      <c r="H394" s="28">
        <v>140</v>
      </c>
      <c r="I394" s="28">
        <v>492</v>
      </c>
      <c r="J394" s="28">
        <v>293</v>
      </c>
      <c r="K394" s="28">
        <v>415</v>
      </c>
    </row>
    <row r="395" spans="2:11" ht="15" customHeight="1" thickBot="1" x14ac:dyDescent="0.25">
      <c r="B395" s="39" t="s">
        <v>463</v>
      </c>
      <c r="C395" s="28">
        <v>0</v>
      </c>
      <c r="D395" s="28">
        <v>53</v>
      </c>
      <c r="E395" s="28">
        <v>24</v>
      </c>
      <c r="F395" s="28">
        <v>1</v>
      </c>
      <c r="G395" s="28">
        <v>1</v>
      </c>
      <c r="H395" s="28">
        <v>11</v>
      </c>
      <c r="I395" s="28">
        <v>36</v>
      </c>
      <c r="J395" s="28">
        <v>10</v>
      </c>
      <c r="K395" s="28">
        <v>8</v>
      </c>
    </row>
    <row r="396" spans="2:11" ht="15" customHeight="1" thickBot="1" x14ac:dyDescent="0.25">
      <c r="B396" s="39" t="s">
        <v>464</v>
      </c>
      <c r="C396" s="28">
        <v>0</v>
      </c>
      <c r="D396" s="28">
        <v>47</v>
      </c>
      <c r="E396" s="28">
        <v>37</v>
      </c>
      <c r="F396" s="28">
        <v>2</v>
      </c>
      <c r="G396" s="28">
        <v>1</v>
      </c>
      <c r="H396" s="28">
        <v>13</v>
      </c>
      <c r="I396" s="28">
        <v>31</v>
      </c>
      <c r="J396" s="28">
        <v>14</v>
      </c>
      <c r="K396" s="28">
        <v>19</v>
      </c>
    </row>
    <row r="397" spans="2:11" ht="15" customHeight="1" thickBot="1" x14ac:dyDescent="0.25">
      <c r="B397" s="39" t="s">
        <v>465</v>
      </c>
      <c r="C397" s="28">
        <v>1</v>
      </c>
      <c r="D397" s="28">
        <v>63</v>
      </c>
      <c r="E397" s="28">
        <v>36</v>
      </c>
      <c r="F397" s="28">
        <v>5</v>
      </c>
      <c r="G397" s="28">
        <v>0</v>
      </c>
      <c r="H397" s="28">
        <v>19</v>
      </c>
      <c r="I397" s="28">
        <v>41</v>
      </c>
      <c r="J397" s="28">
        <v>17</v>
      </c>
      <c r="K397" s="28">
        <v>26</v>
      </c>
    </row>
    <row r="398" spans="2:11" ht="15" customHeight="1" thickBot="1" x14ac:dyDescent="0.25">
      <c r="B398" s="39" t="s">
        <v>466</v>
      </c>
      <c r="C398" s="28">
        <v>0</v>
      </c>
      <c r="D398" s="28">
        <v>62</v>
      </c>
      <c r="E398" s="28">
        <v>26</v>
      </c>
      <c r="F398" s="28">
        <v>4</v>
      </c>
      <c r="G398" s="28">
        <v>0</v>
      </c>
      <c r="H398" s="28">
        <v>17</v>
      </c>
      <c r="I398" s="28">
        <v>35</v>
      </c>
      <c r="J398" s="28">
        <v>15</v>
      </c>
      <c r="K398" s="28">
        <v>34</v>
      </c>
    </row>
    <row r="399" spans="2:11" ht="15" customHeight="1" thickBot="1" x14ac:dyDescent="0.25">
      <c r="B399" s="39" t="s">
        <v>467</v>
      </c>
      <c r="C399" s="28">
        <v>0</v>
      </c>
      <c r="D399" s="28">
        <v>58</v>
      </c>
      <c r="E399" s="28">
        <v>35</v>
      </c>
      <c r="F399" s="28">
        <v>0</v>
      </c>
      <c r="G399" s="28">
        <v>0</v>
      </c>
      <c r="H399" s="28">
        <v>15</v>
      </c>
      <c r="I399" s="28">
        <v>47</v>
      </c>
      <c r="J399" s="28">
        <v>27</v>
      </c>
      <c r="K399" s="28">
        <v>32</v>
      </c>
    </row>
    <row r="400" spans="2:11" ht="15" customHeight="1" thickBot="1" x14ac:dyDescent="0.25">
      <c r="B400" s="39" t="s">
        <v>468</v>
      </c>
      <c r="C400" s="28">
        <v>0</v>
      </c>
      <c r="D400" s="28">
        <v>46</v>
      </c>
      <c r="E400" s="28">
        <v>24</v>
      </c>
      <c r="F400" s="28">
        <v>0</v>
      </c>
      <c r="G400" s="28">
        <v>2</v>
      </c>
      <c r="H400" s="28">
        <v>18</v>
      </c>
      <c r="I400" s="28">
        <v>34</v>
      </c>
      <c r="J400" s="28">
        <v>19</v>
      </c>
      <c r="K400" s="28">
        <v>32</v>
      </c>
    </row>
    <row r="401" spans="2:11" ht="15" customHeight="1" thickBot="1" x14ac:dyDescent="0.25">
      <c r="B401" s="39" t="s">
        <v>469</v>
      </c>
      <c r="C401" s="28">
        <v>0</v>
      </c>
      <c r="D401" s="28">
        <v>70</v>
      </c>
      <c r="E401" s="28">
        <v>34</v>
      </c>
      <c r="F401" s="28">
        <v>3</v>
      </c>
      <c r="G401" s="28">
        <v>3</v>
      </c>
      <c r="H401" s="28">
        <v>17</v>
      </c>
      <c r="I401" s="28">
        <v>54</v>
      </c>
      <c r="J401" s="28">
        <v>27</v>
      </c>
      <c r="K401" s="28">
        <v>33</v>
      </c>
    </row>
    <row r="402" spans="2:11" ht="15" customHeight="1" thickBot="1" x14ac:dyDescent="0.25">
      <c r="B402" s="39" t="s">
        <v>470</v>
      </c>
      <c r="C402" s="28">
        <v>0</v>
      </c>
      <c r="D402" s="28">
        <v>54</v>
      </c>
      <c r="E402" s="28">
        <v>34</v>
      </c>
      <c r="F402" s="28">
        <v>1</v>
      </c>
      <c r="G402" s="28">
        <v>0</v>
      </c>
      <c r="H402" s="28">
        <v>13</v>
      </c>
      <c r="I402" s="28">
        <v>34</v>
      </c>
      <c r="J402" s="28">
        <v>17</v>
      </c>
      <c r="K402" s="28">
        <v>14</v>
      </c>
    </row>
    <row r="403" spans="2:11" ht="15" customHeight="1" thickBot="1" x14ac:dyDescent="0.25">
      <c r="B403" s="39" t="s">
        <v>471</v>
      </c>
      <c r="C403" s="28">
        <v>1</v>
      </c>
      <c r="D403" s="28">
        <v>56</v>
      </c>
      <c r="E403" s="28">
        <v>38</v>
      </c>
      <c r="F403" s="28">
        <v>2</v>
      </c>
      <c r="G403" s="28">
        <v>0</v>
      </c>
      <c r="H403" s="28">
        <v>18</v>
      </c>
      <c r="I403" s="28">
        <v>38</v>
      </c>
      <c r="J403" s="28">
        <v>19</v>
      </c>
      <c r="K403" s="28">
        <v>34</v>
      </c>
    </row>
    <row r="404" spans="2:11" ht="15" customHeight="1" thickBot="1" x14ac:dyDescent="0.25">
      <c r="B404" s="57" t="s">
        <v>472</v>
      </c>
      <c r="C404" s="51">
        <v>0</v>
      </c>
      <c r="D404" s="51">
        <v>22</v>
      </c>
      <c r="E404" s="51">
        <v>11</v>
      </c>
      <c r="F404" s="51">
        <v>4</v>
      </c>
      <c r="G404" s="51">
        <v>0</v>
      </c>
      <c r="H404" s="51">
        <v>5</v>
      </c>
      <c r="I404" s="51">
        <v>11</v>
      </c>
      <c r="J404" s="51">
        <v>4</v>
      </c>
      <c r="K404" s="51">
        <v>2</v>
      </c>
    </row>
    <row r="405" spans="2:11" ht="15" customHeight="1" thickBot="1" x14ac:dyDescent="0.25">
      <c r="B405" s="63" t="s">
        <v>473</v>
      </c>
      <c r="C405" s="28">
        <v>0</v>
      </c>
      <c r="D405" s="28">
        <v>17</v>
      </c>
      <c r="E405" s="28">
        <v>17</v>
      </c>
      <c r="F405" s="28">
        <v>0</v>
      </c>
      <c r="G405" s="28">
        <v>1</v>
      </c>
      <c r="H405" s="28">
        <v>4</v>
      </c>
      <c r="I405" s="28">
        <v>6</v>
      </c>
      <c r="J405" s="28">
        <v>5</v>
      </c>
      <c r="K405" s="28">
        <v>8</v>
      </c>
    </row>
    <row r="406" spans="2:11" ht="15" customHeight="1" thickBot="1" x14ac:dyDescent="0.25">
      <c r="B406" s="39" t="s">
        <v>474</v>
      </c>
      <c r="C406" s="28">
        <v>0</v>
      </c>
      <c r="D406" s="28">
        <v>79</v>
      </c>
      <c r="E406" s="28">
        <v>53</v>
      </c>
      <c r="F406" s="28">
        <v>5</v>
      </c>
      <c r="G406" s="28">
        <v>0</v>
      </c>
      <c r="H406" s="28">
        <v>25</v>
      </c>
      <c r="I406" s="28">
        <v>52</v>
      </c>
      <c r="J406" s="28">
        <v>35</v>
      </c>
      <c r="K406" s="28">
        <v>41</v>
      </c>
    </row>
    <row r="407" spans="2:11" ht="15" customHeight="1" thickBot="1" x14ac:dyDescent="0.25">
      <c r="B407" s="39" t="s">
        <v>475</v>
      </c>
      <c r="C407" s="28">
        <v>0</v>
      </c>
      <c r="D407" s="28">
        <v>22</v>
      </c>
      <c r="E407" s="28">
        <v>25</v>
      </c>
      <c r="F407" s="28">
        <v>1</v>
      </c>
      <c r="G407" s="28">
        <v>1</v>
      </c>
      <c r="H407" s="28">
        <v>1</v>
      </c>
      <c r="I407" s="28">
        <v>12</v>
      </c>
      <c r="J407" s="28">
        <v>9</v>
      </c>
      <c r="K407" s="28">
        <v>14</v>
      </c>
    </row>
    <row r="408" spans="2:11" ht="15" customHeight="1" thickBot="1" x14ac:dyDescent="0.25">
      <c r="B408" s="39" t="s">
        <v>476</v>
      </c>
      <c r="C408" s="28">
        <v>0</v>
      </c>
      <c r="D408" s="28">
        <v>46</v>
      </c>
      <c r="E408" s="28">
        <v>38</v>
      </c>
      <c r="F408" s="28">
        <v>0</v>
      </c>
      <c r="G408" s="28">
        <v>0</v>
      </c>
      <c r="H408" s="28">
        <v>6</v>
      </c>
      <c r="I408" s="28">
        <v>28</v>
      </c>
      <c r="J408" s="28">
        <v>20</v>
      </c>
      <c r="K408" s="28">
        <v>13</v>
      </c>
    </row>
    <row r="409" spans="2:11" ht="15" customHeight="1" thickBot="1" x14ac:dyDescent="0.25">
      <c r="B409" s="39" t="s">
        <v>477</v>
      </c>
      <c r="C409" s="28">
        <v>0</v>
      </c>
      <c r="D409" s="28">
        <v>5</v>
      </c>
      <c r="E409" s="28">
        <v>4</v>
      </c>
      <c r="F409" s="28">
        <v>0</v>
      </c>
      <c r="G409" s="28">
        <v>1</v>
      </c>
      <c r="H409" s="28">
        <v>3</v>
      </c>
      <c r="I409" s="28">
        <v>5</v>
      </c>
      <c r="J409" s="28">
        <v>3</v>
      </c>
      <c r="K409" s="28">
        <v>15</v>
      </c>
    </row>
    <row r="410" spans="2:11" ht="15" customHeight="1" thickBot="1" x14ac:dyDescent="0.25">
      <c r="B410" s="39" t="s">
        <v>478</v>
      </c>
      <c r="C410" s="28">
        <v>0</v>
      </c>
      <c r="D410" s="28">
        <v>158</v>
      </c>
      <c r="E410" s="28">
        <v>124</v>
      </c>
      <c r="F410" s="28">
        <v>5</v>
      </c>
      <c r="G410" s="28">
        <v>6</v>
      </c>
      <c r="H410" s="28">
        <v>36</v>
      </c>
      <c r="I410" s="28">
        <v>99</v>
      </c>
      <c r="J410" s="28">
        <v>61</v>
      </c>
      <c r="K410" s="28">
        <v>87</v>
      </c>
    </row>
    <row r="411" spans="2:11" ht="15" customHeight="1" thickBot="1" x14ac:dyDescent="0.25">
      <c r="B411" s="39" t="s">
        <v>479</v>
      </c>
      <c r="C411" s="28">
        <v>0</v>
      </c>
      <c r="D411" s="28">
        <v>7</v>
      </c>
      <c r="E411" s="28">
        <v>7</v>
      </c>
      <c r="F411" s="28">
        <v>0</v>
      </c>
      <c r="G411" s="28">
        <v>0</v>
      </c>
      <c r="H411" s="28">
        <v>1</v>
      </c>
      <c r="I411" s="28">
        <v>4</v>
      </c>
      <c r="J411" s="28">
        <v>1</v>
      </c>
      <c r="K411" s="28">
        <v>8</v>
      </c>
    </row>
    <row r="412" spans="2:11" ht="15" customHeight="1" thickBot="1" x14ac:dyDescent="0.25">
      <c r="B412" s="39" t="s">
        <v>480</v>
      </c>
      <c r="C412" s="28">
        <v>0</v>
      </c>
      <c r="D412" s="28">
        <v>41</v>
      </c>
      <c r="E412" s="28">
        <v>36</v>
      </c>
      <c r="F412" s="28">
        <v>2</v>
      </c>
      <c r="G412" s="28">
        <v>0</v>
      </c>
      <c r="H412" s="28">
        <v>9</v>
      </c>
      <c r="I412" s="28">
        <v>38</v>
      </c>
      <c r="J412" s="28">
        <v>13</v>
      </c>
      <c r="K412" s="28">
        <v>39</v>
      </c>
    </row>
    <row r="413" spans="2:11" ht="15" customHeight="1" thickBot="1" x14ac:dyDescent="0.25">
      <c r="B413" s="39" t="s">
        <v>481</v>
      </c>
      <c r="C413" s="28">
        <v>0</v>
      </c>
      <c r="D413" s="28">
        <v>23</v>
      </c>
      <c r="E413" s="28">
        <v>19</v>
      </c>
      <c r="F413" s="28">
        <v>1</v>
      </c>
      <c r="G413" s="28">
        <v>0</v>
      </c>
      <c r="H413" s="28">
        <v>10</v>
      </c>
      <c r="I413" s="28">
        <v>17</v>
      </c>
      <c r="J413" s="28">
        <v>17</v>
      </c>
      <c r="K413" s="28">
        <v>43</v>
      </c>
    </row>
    <row r="414" spans="2:11" ht="15" customHeight="1" thickBot="1" x14ac:dyDescent="0.25">
      <c r="B414" s="39" t="s">
        <v>482</v>
      </c>
      <c r="C414" s="28">
        <v>0</v>
      </c>
      <c r="D414" s="28">
        <v>3</v>
      </c>
      <c r="E414" s="28">
        <v>5</v>
      </c>
      <c r="F414" s="28">
        <v>1</v>
      </c>
      <c r="G414" s="28">
        <v>0</v>
      </c>
      <c r="H414" s="28">
        <v>1</v>
      </c>
      <c r="I414" s="28">
        <v>0</v>
      </c>
      <c r="J414" s="28">
        <v>3</v>
      </c>
      <c r="K414" s="28">
        <v>7</v>
      </c>
    </row>
    <row r="415" spans="2:11" ht="15" customHeight="1" thickBot="1" x14ac:dyDescent="0.25">
      <c r="B415" s="61" t="s">
        <v>483</v>
      </c>
      <c r="C415" s="65">
        <v>0</v>
      </c>
      <c r="D415" s="65">
        <v>29</v>
      </c>
      <c r="E415" s="65">
        <v>37</v>
      </c>
      <c r="F415" s="65">
        <v>0</v>
      </c>
      <c r="G415" s="65">
        <v>1</v>
      </c>
      <c r="H415" s="65">
        <v>8</v>
      </c>
      <c r="I415" s="65">
        <v>15</v>
      </c>
      <c r="J415" s="65">
        <v>18</v>
      </c>
      <c r="K415" s="65">
        <v>17</v>
      </c>
    </row>
    <row r="416" spans="2:11" ht="15" customHeight="1" thickBot="1" x14ac:dyDescent="0.25">
      <c r="B416" s="39" t="s">
        <v>484</v>
      </c>
      <c r="C416" s="59">
        <v>0</v>
      </c>
      <c r="D416" s="59">
        <v>11</v>
      </c>
      <c r="E416" s="59">
        <v>12</v>
      </c>
      <c r="F416" s="59">
        <v>0</v>
      </c>
      <c r="G416" s="59">
        <v>0</v>
      </c>
      <c r="H416" s="59">
        <v>6</v>
      </c>
      <c r="I416" s="59">
        <v>5</v>
      </c>
      <c r="J416" s="59">
        <v>7</v>
      </c>
      <c r="K416" s="59">
        <v>2</v>
      </c>
    </row>
    <row r="417" spans="2:11" ht="15" customHeight="1" thickBot="1" x14ac:dyDescent="0.25">
      <c r="B417" s="39" t="s">
        <v>485</v>
      </c>
      <c r="C417" s="28">
        <v>0</v>
      </c>
      <c r="D417" s="28">
        <v>23</v>
      </c>
      <c r="E417" s="28">
        <v>3</v>
      </c>
      <c r="F417" s="28">
        <v>1</v>
      </c>
      <c r="G417" s="28">
        <v>0</v>
      </c>
      <c r="H417" s="28">
        <v>5</v>
      </c>
      <c r="I417" s="28">
        <v>4</v>
      </c>
      <c r="J417" s="28">
        <v>5</v>
      </c>
      <c r="K417" s="28">
        <v>6</v>
      </c>
    </row>
    <row r="418" spans="2:11" ht="15" customHeight="1" thickBot="1" x14ac:dyDescent="0.25">
      <c r="B418" s="39" t="s">
        <v>486</v>
      </c>
      <c r="C418" s="28">
        <v>0</v>
      </c>
      <c r="D418" s="28">
        <v>40</v>
      </c>
      <c r="E418" s="28">
        <v>23</v>
      </c>
      <c r="F418" s="28">
        <v>8</v>
      </c>
      <c r="G418" s="28">
        <v>0</v>
      </c>
      <c r="H418" s="28">
        <v>8</v>
      </c>
      <c r="I418" s="28">
        <v>6</v>
      </c>
      <c r="J418" s="28">
        <v>17</v>
      </c>
      <c r="K418" s="28">
        <v>10</v>
      </c>
    </row>
    <row r="419" spans="2:11" ht="15" customHeight="1" thickBot="1" x14ac:dyDescent="0.25">
      <c r="B419" s="39" t="s">
        <v>487</v>
      </c>
      <c r="C419" s="28">
        <v>0</v>
      </c>
      <c r="D419" s="28">
        <v>103</v>
      </c>
      <c r="E419" s="28">
        <v>42</v>
      </c>
      <c r="F419" s="28">
        <v>2</v>
      </c>
      <c r="G419" s="28">
        <v>4</v>
      </c>
      <c r="H419" s="28">
        <v>17</v>
      </c>
      <c r="I419" s="28">
        <v>49</v>
      </c>
      <c r="J419" s="28">
        <v>46</v>
      </c>
      <c r="K419" s="28">
        <v>71</v>
      </c>
    </row>
    <row r="420" spans="2:11" ht="15" customHeight="1" thickBot="1" x14ac:dyDescent="0.25">
      <c r="B420" s="61" t="s">
        <v>488</v>
      </c>
      <c r="C420" s="65">
        <v>0</v>
      </c>
      <c r="D420" s="65">
        <v>14</v>
      </c>
      <c r="E420" s="65">
        <v>10</v>
      </c>
      <c r="F420" s="65">
        <v>0</v>
      </c>
      <c r="G420" s="65">
        <v>0</v>
      </c>
      <c r="H420" s="65">
        <v>1</v>
      </c>
      <c r="I420" s="65">
        <v>6</v>
      </c>
      <c r="J420" s="65">
        <v>1</v>
      </c>
      <c r="K420" s="65">
        <v>6</v>
      </c>
    </row>
    <row r="421" spans="2:11" ht="15" customHeight="1" thickBot="1" x14ac:dyDescent="0.25">
      <c r="B421" s="39" t="s">
        <v>489</v>
      </c>
      <c r="C421" s="59">
        <v>0</v>
      </c>
      <c r="D421" s="59">
        <v>11</v>
      </c>
      <c r="E421" s="59">
        <v>10</v>
      </c>
      <c r="F421" s="59">
        <v>0</v>
      </c>
      <c r="G421" s="59">
        <v>0</v>
      </c>
      <c r="H421" s="59">
        <v>3</v>
      </c>
      <c r="I421" s="59">
        <v>6</v>
      </c>
      <c r="J421" s="59">
        <v>0</v>
      </c>
      <c r="K421" s="59">
        <v>3</v>
      </c>
    </row>
    <row r="422" spans="2:11" ht="15" customHeight="1" thickBot="1" x14ac:dyDescent="0.25">
      <c r="B422" s="57" t="s">
        <v>490</v>
      </c>
      <c r="C422" s="51">
        <v>0</v>
      </c>
      <c r="D422" s="51">
        <v>76</v>
      </c>
      <c r="E422" s="51">
        <v>52</v>
      </c>
      <c r="F422" s="51">
        <v>4</v>
      </c>
      <c r="G422" s="51">
        <v>2</v>
      </c>
      <c r="H422" s="51">
        <v>22</v>
      </c>
      <c r="I422" s="51">
        <v>36</v>
      </c>
      <c r="J422" s="51">
        <v>41</v>
      </c>
      <c r="K422" s="51">
        <v>57</v>
      </c>
    </row>
    <row r="423" spans="2:11" ht="15" customHeight="1" thickBot="1" x14ac:dyDescent="0.25">
      <c r="B423" s="63" t="s">
        <v>491</v>
      </c>
      <c r="C423" s="28">
        <v>0</v>
      </c>
      <c r="D423" s="28">
        <v>18</v>
      </c>
      <c r="E423" s="28">
        <v>11</v>
      </c>
      <c r="F423" s="28">
        <v>0</v>
      </c>
      <c r="G423" s="28">
        <v>0</v>
      </c>
      <c r="H423" s="28">
        <v>4</v>
      </c>
      <c r="I423" s="28">
        <v>14</v>
      </c>
      <c r="J423" s="28">
        <v>8</v>
      </c>
      <c r="K423" s="28">
        <v>14</v>
      </c>
    </row>
    <row r="424" spans="2:11" ht="15" customHeight="1" thickBot="1" x14ac:dyDescent="0.25">
      <c r="B424" s="39" t="s">
        <v>492</v>
      </c>
      <c r="C424" s="28">
        <v>0</v>
      </c>
      <c r="D424" s="28">
        <v>15</v>
      </c>
      <c r="E424" s="28">
        <v>7</v>
      </c>
      <c r="F424" s="28">
        <v>1</v>
      </c>
      <c r="G424" s="28">
        <v>1</v>
      </c>
      <c r="H424" s="28">
        <v>4</v>
      </c>
      <c r="I424" s="28">
        <v>5</v>
      </c>
      <c r="J424" s="28">
        <v>3</v>
      </c>
      <c r="K424" s="28">
        <v>2</v>
      </c>
    </row>
    <row r="425" spans="2:11" ht="15" customHeight="1" thickBot="1" x14ac:dyDescent="0.25">
      <c r="B425" s="39" t="s">
        <v>493</v>
      </c>
      <c r="C425" s="28">
        <v>0</v>
      </c>
      <c r="D425" s="28">
        <v>21</v>
      </c>
      <c r="E425" s="28">
        <v>10</v>
      </c>
      <c r="F425" s="28">
        <v>0</v>
      </c>
      <c r="G425" s="28">
        <v>0</v>
      </c>
      <c r="H425" s="28">
        <v>0</v>
      </c>
      <c r="I425" s="28">
        <v>10</v>
      </c>
      <c r="J425" s="28">
        <v>3</v>
      </c>
      <c r="K425" s="28">
        <v>7</v>
      </c>
    </row>
    <row r="426" spans="2:11" ht="15" customHeight="1" thickBot="1" x14ac:dyDescent="0.25">
      <c r="B426" s="39" t="s">
        <v>494</v>
      </c>
      <c r="C426" s="28">
        <v>0</v>
      </c>
      <c r="D426" s="28">
        <v>17</v>
      </c>
      <c r="E426" s="28">
        <v>18</v>
      </c>
      <c r="F426" s="28">
        <v>0</v>
      </c>
      <c r="G426" s="28">
        <v>0</v>
      </c>
      <c r="H426" s="28">
        <v>2</v>
      </c>
      <c r="I426" s="28">
        <v>17</v>
      </c>
      <c r="J426" s="28">
        <v>9</v>
      </c>
      <c r="K426" s="28">
        <v>11</v>
      </c>
    </row>
    <row r="427" spans="2:11" ht="15" customHeight="1" thickBot="1" x14ac:dyDescent="0.25">
      <c r="B427" s="39" t="s">
        <v>495</v>
      </c>
      <c r="C427" s="28">
        <v>0</v>
      </c>
      <c r="D427" s="28">
        <v>87</v>
      </c>
      <c r="E427" s="28">
        <v>40</v>
      </c>
      <c r="F427" s="28">
        <v>4</v>
      </c>
      <c r="G427" s="28">
        <v>0</v>
      </c>
      <c r="H427" s="28">
        <v>24</v>
      </c>
      <c r="I427" s="28">
        <v>29</v>
      </c>
      <c r="J427" s="28">
        <v>36</v>
      </c>
      <c r="K427" s="28">
        <v>34</v>
      </c>
    </row>
    <row r="428" spans="2:11" ht="15" customHeight="1" thickBot="1" x14ac:dyDescent="0.25">
      <c r="B428" s="57" t="s">
        <v>496</v>
      </c>
      <c r="C428" s="51">
        <v>0</v>
      </c>
      <c r="D428" s="51">
        <v>26</v>
      </c>
      <c r="E428" s="51">
        <v>15</v>
      </c>
      <c r="F428" s="51">
        <v>0</v>
      </c>
      <c r="G428" s="51">
        <v>0</v>
      </c>
      <c r="H428" s="51">
        <v>6</v>
      </c>
      <c r="I428" s="51">
        <v>13</v>
      </c>
      <c r="J428" s="51">
        <v>13</v>
      </c>
      <c r="K428" s="51">
        <v>17</v>
      </c>
    </row>
    <row r="429" spans="2:11" ht="15" customHeight="1" thickBot="1" x14ac:dyDescent="0.25">
      <c r="B429" s="63" t="s">
        <v>497</v>
      </c>
      <c r="C429" s="28">
        <v>0</v>
      </c>
      <c r="D429" s="28">
        <v>33</v>
      </c>
      <c r="E429" s="28">
        <v>14</v>
      </c>
      <c r="F429" s="28">
        <v>1</v>
      </c>
      <c r="G429" s="28">
        <v>0</v>
      </c>
      <c r="H429" s="28">
        <v>8</v>
      </c>
      <c r="I429" s="28">
        <v>14</v>
      </c>
      <c r="J429" s="28">
        <v>11</v>
      </c>
      <c r="K429" s="28">
        <v>7</v>
      </c>
    </row>
    <row r="430" spans="2:11" ht="15" customHeight="1" thickBot="1" x14ac:dyDescent="0.25">
      <c r="B430" s="39" t="s">
        <v>498</v>
      </c>
      <c r="C430" s="28">
        <v>0</v>
      </c>
      <c r="D430" s="28">
        <v>72</v>
      </c>
      <c r="E430" s="28">
        <v>40</v>
      </c>
      <c r="F430" s="28">
        <v>4</v>
      </c>
      <c r="G430" s="28">
        <v>1</v>
      </c>
      <c r="H430" s="28">
        <v>21</v>
      </c>
      <c r="I430" s="28">
        <v>42</v>
      </c>
      <c r="J430" s="28">
        <v>33</v>
      </c>
      <c r="K430" s="28">
        <v>34</v>
      </c>
    </row>
    <row r="431" spans="2:11" ht="15" customHeight="1" thickBot="1" x14ac:dyDescent="0.25">
      <c r="B431" s="39" t="s">
        <v>499</v>
      </c>
      <c r="C431" s="28">
        <v>0</v>
      </c>
      <c r="D431" s="28">
        <v>22</v>
      </c>
      <c r="E431" s="28">
        <v>13</v>
      </c>
      <c r="F431" s="28">
        <v>0</v>
      </c>
      <c r="G431" s="28">
        <v>0</v>
      </c>
      <c r="H431" s="28">
        <v>4</v>
      </c>
      <c r="I431" s="28">
        <v>12</v>
      </c>
      <c r="J431" s="28">
        <v>3</v>
      </c>
      <c r="K431" s="28">
        <v>11</v>
      </c>
    </row>
    <row r="432" spans="2:11" ht="15" customHeight="1" thickBot="1" x14ac:dyDescent="0.25">
      <c r="B432" s="39" t="s">
        <v>500</v>
      </c>
      <c r="C432" s="28">
        <v>0</v>
      </c>
      <c r="D432" s="28">
        <v>144</v>
      </c>
      <c r="E432" s="28">
        <v>84</v>
      </c>
      <c r="F432" s="28">
        <v>4</v>
      </c>
      <c r="G432" s="28">
        <v>2</v>
      </c>
      <c r="H432" s="28">
        <v>40</v>
      </c>
      <c r="I432" s="28">
        <v>66</v>
      </c>
      <c r="J432" s="28">
        <v>78</v>
      </c>
      <c r="K432" s="28">
        <v>98</v>
      </c>
    </row>
    <row r="433" spans="2:11" ht="15" customHeight="1" thickBot="1" x14ac:dyDescent="0.25">
      <c r="B433" s="39" t="s">
        <v>501</v>
      </c>
      <c r="C433" s="28">
        <v>0</v>
      </c>
      <c r="D433" s="28">
        <v>11</v>
      </c>
      <c r="E433" s="28">
        <v>4</v>
      </c>
      <c r="F433" s="28">
        <v>2</v>
      </c>
      <c r="G433" s="28">
        <v>0</v>
      </c>
      <c r="H433" s="28">
        <v>1</v>
      </c>
      <c r="I433" s="28">
        <v>3</v>
      </c>
      <c r="J433" s="28">
        <v>1</v>
      </c>
      <c r="K433" s="28">
        <v>3</v>
      </c>
    </row>
    <row r="434" spans="2:11" ht="15" customHeight="1" thickBot="1" x14ac:dyDescent="0.25">
      <c r="B434" s="61" t="s">
        <v>502</v>
      </c>
      <c r="C434" s="65">
        <v>0</v>
      </c>
      <c r="D434" s="65">
        <v>42</v>
      </c>
      <c r="E434" s="65">
        <v>26</v>
      </c>
      <c r="F434" s="65">
        <v>0</v>
      </c>
      <c r="G434" s="65">
        <v>0</v>
      </c>
      <c r="H434" s="65">
        <v>10</v>
      </c>
      <c r="I434" s="65">
        <v>13</v>
      </c>
      <c r="J434" s="65">
        <v>21</v>
      </c>
      <c r="K434" s="65">
        <v>18</v>
      </c>
    </row>
    <row r="435" spans="2:11" ht="15" customHeight="1" thickBot="1" x14ac:dyDescent="0.25">
      <c r="B435" s="39" t="s">
        <v>503</v>
      </c>
      <c r="C435" s="59">
        <v>0</v>
      </c>
      <c r="D435" s="59">
        <v>12</v>
      </c>
      <c r="E435" s="59">
        <v>5</v>
      </c>
      <c r="F435" s="59">
        <v>1</v>
      </c>
      <c r="G435" s="59">
        <v>0</v>
      </c>
      <c r="H435" s="59">
        <v>0</v>
      </c>
      <c r="I435" s="59">
        <v>7</v>
      </c>
      <c r="J435" s="59">
        <v>0</v>
      </c>
      <c r="K435" s="59">
        <v>1</v>
      </c>
    </row>
    <row r="436" spans="2:11" ht="15" customHeight="1" thickBot="1" x14ac:dyDescent="0.25">
      <c r="B436" s="39" t="s">
        <v>504</v>
      </c>
      <c r="C436" s="28">
        <v>0</v>
      </c>
      <c r="D436" s="28">
        <v>26</v>
      </c>
      <c r="E436" s="28">
        <v>14</v>
      </c>
      <c r="F436" s="28">
        <v>0</v>
      </c>
      <c r="G436" s="28">
        <v>0</v>
      </c>
      <c r="H436" s="28">
        <v>0</v>
      </c>
      <c r="I436" s="28">
        <v>16</v>
      </c>
      <c r="J436" s="28">
        <v>3</v>
      </c>
      <c r="K436" s="28">
        <v>9</v>
      </c>
    </row>
    <row r="437" spans="2:11" ht="15" customHeight="1" thickBot="1" x14ac:dyDescent="0.25">
      <c r="B437" s="39" t="s">
        <v>505</v>
      </c>
      <c r="C437" s="28">
        <v>0</v>
      </c>
      <c r="D437" s="28">
        <v>60</v>
      </c>
      <c r="E437" s="28">
        <v>36</v>
      </c>
      <c r="F437" s="28">
        <v>2</v>
      </c>
      <c r="G437" s="28">
        <v>0</v>
      </c>
      <c r="H437" s="28">
        <v>14</v>
      </c>
      <c r="I437" s="28">
        <v>30</v>
      </c>
      <c r="J437" s="28">
        <v>24</v>
      </c>
      <c r="K437" s="28">
        <v>24</v>
      </c>
    </row>
    <row r="438" spans="2:11" ht="15" customHeight="1" thickBot="1" x14ac:dyDescent="0.25">
      <c r="B438" s="40" t="s">
        <v>25</v>
      </c>
      <c r="C438" s="42">
        <f>SUM(C7:C437)</f>
        <v>15</v>
      </c>
      <c r="D438" s="42">
        <f t="shared" ref="D438:K438" si="0">SUM(D7:D437)</f>
        <v>14306</v>
      </c>
      <c r="E438" s="42">
        <f t="shared" si="0"/>
        <v>9118</v>
      </c>
      <c r="F438" s="42">
        <f t="shared" si="0"/>
        <v>643</v>
      </c>
      <c r="G438" s="42">
        <f t="shared" si="0"/>
        <v>301</v>
      </c>
      <c r="H438" s="42">
        <f t="shared" si="0"/>
        <v>3398</v>
      </c>
      <c r="I438" s="42">
        <f t="shared" si="0"/>
        <v>8500</v>
      </c>
      <c r="J438" s="42">
        <f t="shared" si="0"/>
        <v>5919</v>
      </c>
      <c r="K438" s="42">
        <f t="shared" si="0"/>
        <v>6753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7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2022-10-06T10:28:20Z</dcterms:modified>
</cp:coreProperties>
</file>